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2" windowWidth="15396" windowHeight="7836" activeTab="2"/>
  </bookViews>
  <sheets>
    <sheet name="Üzemeltető_spec" sheetId="8" r:id="rId1"/>
    <sheet name="Épgép_spec" sheetId="15" r:id="rId2"/>
    <sheet name="Épenerg_spec" sheetId="17" r:id="rId3"/>
  </sheets>
  <definedNames>
    <definedName name="_xlnm.Print_Area" localSheetId="0">Üzemeltető_spec!$A$1:$R$91</definedName>
  </definedNames>
  <calcPr calcId="125725"/>
</workbook>
</file>

<file path=xl/calcChain.xml><?xml version="1.0" encoding="utf-8"?>
<calcChain xmlns="http://schemas.openxmlformats.org/spreadsheetml/2006/main">
  <c r="Q41" i="15"/>
  <c r="Q40"/>
  <c r="Q39"/>
  <c r="Q33"/>
  <c r="N33"/>
  <c r="K33"/>
  <c r="K38" s="1"/>
  <c r="H33"/>
  <c r="H38" s="1"/>
  <c r="E33"/>
  <c r="E38" s="1"/>
  <c r="Q38" s="1"/>
  <c r="D33"/>
  <c r="Q26"/>
  <c r="Q47" i="17"/>
  <c r="Q48" i="8"/>
  <c r="A27" i="17"/>
  <c r="A28"/>
  <c r="A29"/>
  <c r="A30"/>
  <c r="Q25"/>
  <c r="A24"/>
  <c r="A19"/>
  <c r="A20"/>
  <c r="A16"/>
  <c r="A12"/>
  <c r="A13"/>
  <c r="A9"/>
  <c r="A9" i="15"/>
  <c r="A15"/>
  <c r="A16" s="1"/>
  <c r="A19"/>
  <c r="Q20"/>
  <c r="A22"/>
  <c r="A23" s="1"/>
  <c r="A24" s="1"/>
  <c r="A25" s="1"/>
  <c r="Q39" i="17"/>
  <c r="Q31"/>
  <c r="E39"/>
  <c r="H39"/>
  <c r="K39"/>
  <c r="N39"/>
  <c r="Q43"/>
  <c r="E44"/>
  <c r="H44"/>
  <c r="K44"/>
  <c r="Q44"/>
  <c r="Q45"/>
  <c r="Q46"/>
  <c r="A9" i="8"/>
  <c r="A12"/>
  <c r="A13" s="1"/>
  <c r="A16"/>
  <c r="A19"/>
  <c r="A20" s="1"/>
  <c r="A24"/>
  <c r="Q25"/>
  <c r="A27"/>
  <c r="A28" s="1"/>
  <c r="A29" s="1"/>
  <c r="A30" s="1"/>
  <c r="Q31"/>
  <c r="E40"/>
  <c r="H40"/>
  <c r="K40"/>
  <c r="N40"/>
  <c r="Q40"/>
  <c r="R40" s="1"/>
  <c r="Q42"/>
  <c r="Q44"/>
  <c r="H45"/>
  <c r="K45"/>
  <c r="Q45" s="1"/>
  <c r="Q46"/>
  <c r="Q47"/>
  <c r="R39" i="17"/>
  <c r="D39"/>
  <c r="D40" i="8" l="1"/>
</calcChain>
</file>

<file path=xl/sharedStrings.xml><?xml version="1.0" encoding="utf-8"?>
<sst xmlns="http://schemas.openxmlformats.org/spreadsheetml/2006/main" count="382" uniqueCount="133">
  <si>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</si>
  <si>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</si>
  <si>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</si>
  <si>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</si>
  <si>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</si>
  <si>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</si>
  <si>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</si>
  <si>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</si>
  <si>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</si>
  <si>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</si>
  <si>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</si>
  <si>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</si>
  <si>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K.P.</t>
  </si>
  <si>
    <t>Előzmény</t>
  </si>
  <si>
    <t>k</t>
  </si>
  <si>
    <t>Akadálymentesítés</t>
  </si>
  <si>
    <t>Alkalmazott statisztika</t>
  </si>
  <si>
    <t>Gépészmérnöki modul*</t>
  </si>
  <si>
    <t>Építész-Építő modul*</t>
  </si>
  <si>
    <t>Villamosmérnöki modul*</t>
  </si>
  <si>
    <t>Menedzsment ismeretek</t>
  </si>
  <si>
    <t>Belső környezet minősége</t>
  </si>
  <si>
    <t>Épülettechnikai rendszerek és rendszerelemek</t>
  </si>
  <si>
    <t>Környezettechnika</t>
  </si>
  <si>
    <t>kz</t>
  </si>
  <si>
    <t>Diplomatervezés</t>
  </si>
  <si>
    <t>Építmények diagnosztikája</t>
  </si>
  <si>
    <t>Építési folyamat tervezése</t>
  </si>
  <si>
    <t>Világítástechnika</t>
  </si>
  <si>
    <t xml:space="preserve">Épületfelügyelet és biztonságtechnika </t>
  </si>
  <si>
    <t>Összes kredit</t>
  </si>
  <si>
    <t>Természettudományos alapismeretek  26 kredit (21,7%)</t>
  </si>
  <si>
    <t>Gazdasági és humán ismeretek   12 kredit (10%)</t>
  </si>
  <si>
    <t>Szakmai törzsanyag 22 kredit (18,3%)</t>
  </si>
  <si>
    <t>Differenciált szakmai ismeretek  29 kredit (24,2%)</t>
  </si>
  <si>
    <t>Szabadon választható tárgyak min. 6 kredit (5%)</t>
  </si>
  <si>
    <t>Diplomatervezés 25 kredit (20,8%)</t>
  </si>
  <si>
    <t>Kritérium tantárgyak</t>
  </si>
  <si>
    <t>Testnevelés</t>
  </si>
  <si>
    <t>Szakmai gyakorlat</t>
  </si>
  <si>
    <t>Nyelvi képzés</t>
  </si>
  <si>
    <t xml:space="preserve">Záróvizsga tárgyak: </t>
  </si>
  <si>
    <t>Építmények  diagnosztikája</t>
  </si>
  <si>
    <t>Gazdálkodási és jogi ismeretek</t>
  </si>
  <si>
    <t>*A fenti három modulból a hallgatónak kettőt kell felvennie a hozott kreditektől függően.</t>
  </si>
  <si>
    <t>Idegen nyelv   igény felmérését követően véglegesítjük</t>
  </si>
  <si>
    <t>Épületgépészeti rendszerek diagnosztikája és üzemeltetése</t>
  </si>
  <si>
    <t>MFMAT61X04</t>
  </si>
  <si>
    <t>MFAST61X04</t>
  </si>
  <si>
    <t>MFVFG61L03</t>
  </si>
  <si>
    <t>MFGEA61L03</t>
  </si>
  <si>
    <t>MFEPA61L03</t>
  </si>
  <si>
    <t>MFESZ61L06</t>
  </si>
  <si>
    <t>MFVFE61L03</t>
  </si>
  <si>
    <t>MFVIL61L03</t>
  </si>
  <si>
    <t>MFAUM61L03</t>
  </si>
  <si>
    <t>MFMEN61X07</t>
  </si>
  <si>
    <t>MFGJI61X05</t>
  </si>
  <si>
    <t>MFREN61L05</t>
  </si>
  <si>
    <t>MFBKM61L05</t>
  </si>
  <si>
    <t>MFEDI61L04</t>
  </si>
  <si>
    <t>MFVIT61L03</t>
  </si>
  <si>
    <t>MFEFB61L04</t>
  </si>
  <si>
    <t>MFERD61L04</t>
  </si>
  <si>
    <t>MFEFT61L03</t>
  </si>
  <si>
    <t>MFAKM61L03</t>
  </si>
  <si>
    <t>MFEKT61L06</t>
  </si>
  <si>
    <t>MFDIP61L025</t>
  </si>
  <si>
    <t xml:space="preserve">Matematika </t>
  </si>
  <si>
    <t xml:space="preserve">Válogatott fejezetek a gépészeti ismeretekből </t>
  </si>
  <si>
    <t>Gépészeti anyagtan</t>
  </si>
  <si>
    <t xml:space="preserve">Építőanyagok </t>
  </si>
  <si>
    <t xml:space="preserve">Épületszerkezetek </t>
  </si>
  <si>
    <t xml:space="preserve">Válogatott fejezetek az elektrotechnikából </t>
  </si>
  <si>
    <t xml:space="preserve">Villamosságtan </t>
  </si>
  <si>
    <t xml:space="preserve">Automatika </t>
  </si>
  <si>
    <t xml:space="preserve">Rendszertechnika </t>
  </si>
  <si>
    <t>1. Témakör:</t>
  </si>
  <si>
    <t>2. Témakör:</t>
  </si>
  <si>
    <t>3. Témakör:</t>
  </si>
  <si>
    <t>é=évközi jegy</t>
  </si>
  <si>
    <t>k=kollokvium</t>
  </si>
  <si>
    <t>2/2/0=előadás/gyakorlat/labor v. kiscsoportos foglalkozás</t>
  </si>
  <si>
    <t>Követelmény</t>
  </si>
  <si>
    <t>é</t>
  </si>
  <si>
    <t>z=záróvizsga tárgyak</t>
  </si>
  <si>
    <t>éz</t>
  </si>
  <si>
    <t>Napenergia hasznosítás</t>
  </si>
  <si>
    <t>Geotermikus energiahasznosítás</t>
  </si>
  <si>
    <t>Épületgépész rendszerek komplex tervezése</t>
  </si>
  <si>
    <t>Fűtéstechnika III.</t>
  </si>
  <si>
    <t>Automatika</t>
  </si>
  <si>
    <t>Matematika</t>
  </si>
  <si>
    <t>Építész-Építő modul</t>
  </si>
  <si>
    <t>Villamosmérnöki modul</t>
  </si>
  <si>
    <t>Összes óraszám (szabadon választható nélkül)</t>
  </si>
  <si>
    <t>Összes kollokvium (szabadon választható nélkül)</t>
  </si>
  <si>
    <t>Összes félévközi jegy (szabadon választható nélkül)</t>
  </si>
  <si>
    <t>Városklímatológia</t>
  </si>
  <si>
    <t>Légtechnika III.</t>
  </si>
  <si>
    <t>Differenciált szakmai ismeretek  27 kredit</t>
  </si>
  <si>
    <t>Szabadon választható tárgyak min. 8 kredit</t>
  </si>
  <si>
    <t>Épületenergetika II.</t>
  </si>
  <si>
    <t>Hő- és áramlástan</t>
  </si>
  <si>
    <t>Épülettechnikai rendszerek és rendszerelemek I.</t>
  </si>
  <si>
    <t>Környezettechnika II.</t>
  </si>
  <si>
    <t>Épülettechnikai rendszerek és rendszerelemek II.</t>
  </si>
  <si>
    <t>Épületfelújítás</t>
  </si>
  <si>
    <t>MFHAT61L03</t>
  </si>
  <si>
    <t>MFETR61L06</t>
  </si>
  <si>
    <t>MFETR62L04</t>
  </si>
  <si>
    <t>MFKOT62L03</t>
  </si>
  <si>
    <t>MFEEN62L03</t>
  </si>
  <si>
    <t>MFFEL61L04</t>
  </si>
  <si>
    <t>MFFUT63L05</t>
  </si>
  <si>
    <t>Lég-klímatechnika III.</t>
  </si>
  <si>
    <t>MFLKT63L05</t>
  </si>
  <si>
    <t>MFVCG64L05</t>
  </si>
  <si>
    <t>MFGEH61L04</t>
  </si>
  <si>
    <t>MFNAP61L04</t>
  </si>
  <si>
    <t>MFVKL61L04</t>
  </si>
  <si>
    <t>Létesítménymérnöki MSc Épületenergetika specializáció</t>
  </si>
  <si>
    <t>Létesítménymérnöki MSc Épületgépész specializáció</t>
  </si>
  <si>
    <r>
      <t>Vízellátás, csatornázás és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gáztechnika IV.</t>
    </r>
  </si>
  <si>
    <t>Vízellátás, csatornázás és gáztechnika IV.</t>
  </si>
  <si>
    <t>Szabadon választható**</t>
  </si>
  <si>
    <t>** szabadon választható tantárgy a kar szabályai szerint minimum 6 kredit</t>
  </si>
  <si>
    <t>Levelező tagozat</t>
  </si>
  <si>
    <t>Műszaki  Kar</t>
  </si>
  <si>
    <t xml:space="preserve">Összes kredit </t>
  </si>
  <si>
    <t>Létesítménymérnöki MSc Épületüzemeltető specializáció</t>
  </si>
  <si>
    <t>2013 szeptemberétől a szabadon választható tantárgyak között szerepelnek az alábbi tantárgyak:                                                                                             1. Building Physics (5 kredit)
2. Simulation and numerical methods (5 kredit)
3. High Level Technical Drawing (5 kredit)</t>
  </si>
  <si>
    <t>2016/2017 I. félévétől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</si>
</sst>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Courier New CE"/>
      <family val="3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Courier New CE"/>
      <family val="3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 Narrow"/>
      <family val="2"/>
    </font>
    <font>
      <b/>
      <sz val="8"/>
      <name val="MS Gothic"/>
      <family val="3"/>
      <charset val="128"/>
    </font>
    <font>
      <sz val="6"/>
      <name val="Arial CE"/>
      <charset val="238"/>
    </font>
    <font>
      <sz val="7"/>
      <name val="Arial CE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</font>
    <font>
      <b/>
      <sz val="10"/>
      <color indexed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Alignment="1"/>
    <xf numFmtId="0" fontId="11" fillId="0" borderId="0" xfId="0" applyFont="1" applyBorder="1"/>
    <xf numFmtId="0" fontId="9" fillId="0" borderId="0" xfId="0" applyFont="1"/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/>
    <xf numFmtId="164" fontId="5" fillId="2" borderId="8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4" fillId="2" borderId="13" xfId="0" applyFont="1" applyFill="1" applyBorder="1" applyAlignment="1" applyProtection="1">
      <alignment horizontal="right" vertical="top"/>
      <protection locked="0"/>
    </xf>
    <xf numFmtId="0" fontId="1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0" fontId="4" fillId="2" borderId="16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21" xfId="0" applyFont="1" applyFill="1" applyBorder="1" applyAlignment="1">
      <alignment horizontal="center"/>
    </xf>
    <xf numFmtId="0" fontId="0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4" fillId="2" borderId="2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9" xfId="0" applyFont="1" applyFill="1" applyBorder="1"/>
    <xf numFmtId="0" fontId="0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49" fontId="1" fillId="2" borderId="28" xfId="0" applyNumberFormat="1" applyFont="1" applyFill="1" applyBorder="1" applyAlignment="1"/>
    <xf numFmtId="0" fontId="5" fillId="2" borderId="29" xfId="0" applyFont="1" applyFill="1" applyBorder="1" applyAlignment="1">
      <alignment wrapText="1"/>
    </xf>
    <xf numFmtId="0" fontId="12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9" fontId="1" fillId="2" borderId="12" xfId="0" applyNumberFormat="1" applyFont="1" applyFill="1" applyBorder="1" applyAlignment="1"/>
    <xf numFmtId="0" fontId="4" fillId="2" borderId="33" xfId="0" applyFont="1" applyFill="1" applyBorder="1" applyAlignment="1" applyProtection="1">
      <alignment horizontal="right" vertical="top"/>
      <protection locked="0"/>
    </xf>
    <xf numFmtId="0" fontId="1" fillId="2" borderId="34" xfId="0" applyFont="1" applyFill="1" applyBorder="1" applyAlignment="1">
      <alignment horizontal="center"/>
    </xf>
    <xf numFmtId="49" fontId="1" fillId="2" borderId="35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0" fontId="5" fillId="2" borderId="37" xfId="0" applyFont="1" applyFill="1" applyBorder="1" applyAlignment="1">
      <alignment wrapText="1"/>
    </xf>
    <xf numFmtId="0" fontId="6" fillId="2" borderId="37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4" fillId="2" borderId="38" xfId="0" applyFont="1" applyFill="1" applyBorder="1" applyAlignment="1" applyProtection="1">
      <alignment horizontal="right" vertical="top"/>
      <protection locked="0"/>
    </xf>
    <xf numFmtId="0" fontId="4" fillId="2" borderId="39" xfId="0" applyFont="1" applyFill="1" applyBorder="1" applyAlignment="1">
      <alignment wrapText="1"/>
    </xf>
    <xf numFmtId="0" fontId="12" fillId="2" borderId="4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49" fontId="1" fillId="2" borderId="41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0" fontId="4" fillId="2" borderId="42" xfId="0" applyFont="1" applyFill="1" applyBorder="1" applyAlignment="1"/>
    <xf numFmtId="0" fontId="1" fillId="2" borderId="4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49" fontId="1" fillId="2" borderId="36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2" borderId="31" xfId="0" applyFont="1" applyFill="1" applyBorder="1" applyAlignment="1">
      <alignment wrapText="1"/>
    </xf>
    <xf numFmtId="0" fontId="0" fillId="2" borderId="3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2" borderId="44" xfId="0" applyFont="1" applyFill="1" applyBorder="1" applyAlignment="1">
      <alignment wrapText="1"/>
    </xf>
    <xf numFmtId="0" fontId="13" fillId="2" borderId="4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64" fontId="7" fillId="2" borderId="4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7" fillId="2" borderId="4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>
      <alignment horizontal="left"/>
    </xf>
    <xf numFmtId="0" fontId="4" fillId="2" borderId="23" xfId="0" applyFont="1" applyFill="1" applyBorder="1" applyAlignment="1">
      <alignment wrapText="1"/>
    </xf>
    <xf numFmtId="0" fontId="6" fillId="2" borderId="2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6" xfId="0" applyFont="1" applyFill="1" applyBorder="1" applyAlignment="1">
      <alignment horizontal="left"/>
    </xf>
    <xf numFmtId="0" fontId="6" fillId="2" borderId="44" xfId="0" applyFont="1" applyFill="1" applyBorder="1"/>
    <xf numFmtId="0" fontId="1" fillId="2" borderId="4" xfId="0" applyFont="1" applyFill="1" applyBorder="1"/>
    <xf numFmtId="0" fontId="1" fillId="2" borderId="37" xfId="0" applyFont="1" applyFill="1" applyBorder="1"/>
    <xf numFmtId="0" fontId="1" fillId="2" borderId="44" xfId="0" applyFont="1" applyFill="1" applyBorder="1"/>
    <xf numFmtId="0" fontId="1" fillId="2" borderId="5" xfId="0" applyFont="1" applyFill="1" applyBorder="1"/>
    <xf numFmtId="0" fontId="1" fillId="2" borderId="38" xfId="0" applyFont="1" applyFill="1" applyBorder="1" applyAlignment="1">
      <alignment horizontal="left"/>
    </xf>
    <xf numFmtId="0" fontId="1" fillId="2" borderId="39" xfId="0" applyFont="1" applyFill="1" applyBorder="1"/>
    <xf numFmtId="0" fontId="6" fillId="2" borderId="47" xfId="0" applyFont="1" applyFill="1" applyBorder="1"/>
    <xf numFmtId="0" fontId="1" fillId="2" borderId="40" xfId="0" applyFont="1" applyFill="1" applyBorder="1"/>
    <xf numFmtId="0" fontId="1" fillId="2" borderId="8" xfId="0" applyFont="1" applyFill="1" applyBorder="1"/>
    <xf numFmtId="0" fontId="1" fillId="2" borderId="47" xfId="0" applyFont="1" applyFill="1" applyBorder="1"/>
    <xf numFmtId="0" fontId="1" fillId="2" borderId="41" xfId="0" applyFont="1" applyFill="1" applyBorder="1"/>
    <xf numFmtId="0" fontId="8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48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49" xfId="0" applyFont="1" applyFill="1" applyBorder="1" applyAlignment="1" applyProtection="1">
      <alignment horizontal="left"/>
      <protection locked="0"/>
    </xf>
    <xf numFmtId="0" fontId="7" fillId="2" borderId="50" xfId="0" applyFont="1" applyFill="1" applyBorder="1" applyAlignment="1" applyProtection="1">
      <alignment horizontal="left"/>
      <protection locked="0"/>
    </xf>
    <xf numFmtId="0" fontId="4" fillId="2" borderId="48" xfId="0" applyFont="1" applyFill="1" applyBorder="1" applyAlignment="1" applyProtection="1">
      <alignment horizontal="right" vertical="top"/>
      <protection locked="0"/>
    </xf>
    <xf numFmtId="0" fontId="1" fillId="2" borderId="48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/>
    <xf numFmtId="0" fontId="4" fillId="2" borderId="49" xfId="0" applyFont="1" applyFill="1" applyBorder="1" applyAlignment="1">
      <alignment wrapText="1"/>
    </xf>
    <xf numFmtId="0" fontId="14" fillId="2" borderId="20" xfId="0" applyFont="1" applyFill="1" applyBorder="1"/>
    <xf numFmtId="0" fontId="0" fillId="2" borderId="25" xfId="0" applyFill="1" applyBorder="1"/>
    <xf numFmtId="0" fontId="0" fillId="2" borderId="7" xfId="0" applyFill="1" applyBorder="1"/>
    <xf numFmtId="0" fontId="4" fillId="2" borderId="51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12" fillId="2" borderId="11" xfId="0" applyFont="1" applyFill="1" applyBorder="1" applyAlignment="1">
      <alignment horizontal="center"/>
    </xf>
    <xf numFmtId="0" fontId="4" fillId="2" borderId="53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/>
    </xf>
    <xf numFmtId="49" fontId="1" fillId="2" borderId="54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2" borderId="42" xfId="0" applyFont="1" applyFill="1" applyBorder="1" applyAlignment="1"/>
    <xf numFmtId="0" fontId="7" fillId="2" borderId="14" xfId="0" applyFont="1" applyFill="1" applyBorder="1" applyAlignment="1"/>
    <xf numFmtId="0" fontId="7" fillId="2" borderId="31" xfId="0" applyFont="1" applyFill="1" applyBorder="1" applyAlignment="1"/>
    <xf numFmtId="0" fontId="7" fillId="2" borderId="44" xfId="0" applyFont="1" applyFill="1" applyBorder="1" applyAlignment="1"/>
    <xf numFmtId="0" fontId="11" fillId="2" borderId="0" xfId="0" applyFont="1" applyFill="1" applyAlignment="1">
      <alignment horizontal="left"/>
    </xf>
    <xf numFmtId="0" fontId="3" fillId="2" borderId="0" xfId="0" applyFont="1" applyFill="1"/>
    <xf numFmtId="0" fontId="11" fillId="2" borderId="0" xfId="0" applyFont="1" applyFill="1"/>
    <xf numFmtId="0" fontId="17" fillId="2" borderId="0" xfId="0" applyFont="1" applyFill="1" applyBorder="1"/>
    <xf numFmtId="0" fontId="11" fillId="2" borderId="0" xfId="0" applyFont="1" applyFill="1" applyBorder="1"/>
    <xf numFmtId="0" fontId="7" fillId="2" borderId="55" xfId="0" applyFont="1" applyFill="1" applyBorder="1" applyAlignment="1" applyProtection="1">
      <alignment horizontal="left"/>
      <protection locked="0"/>
    </xf>
    <xf numFmtId="0" fontId="19" fillId="2" borderId="9" xfId="0" applyFont="1" applyFill="1" applyBorder="1" applyAlignment="1">
      <alignment wrapText="1"/>
    </xf>
    <xf numFmtId="0" fontId="0" fillId="2" borderId="0" xfId="0" applyFont="1" applyFill="1" applyBorder="1"/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5" fillId="2" borderId="0" xfId="0" applyFont="1" applyFill="1"/>
    <xf numFmtId="0" fontId="10" fillId="2" borderId="0" xfId="0" applyFont="1" applyFill="1" applyBorder="1"/>
    <xf numFmtId="0" fontId="9" fillId="2" borderId="0" xfId="0" applyFont="1" applyFill="1"/>
    <xf numFmtId="0" fontId="9" fillId="2" borderId="0" xfId="0" applyFont="1" applyFill="1" applyBorder="1"/>
    <xf numFmtId="14" fontId="8" fillId="2" borderId="0" xfId="0" applyNumberFormat="1" applyFont="1" applyFill="1" applyBorder="1" applyAlignment="1"/>
    <xf numFmtId="0" fontId="0" fillId="2" borderId="0" xfId="0" applyFill="1" applyBorder="1" applyAlignment="1"/>
    <xf numFmtId="14" fontId="8" fillId="2" borderId="37" xfId="0" applyNumberFormat="1" applyFont="1" applyFill="1" applyBorder="1" applyAlignment="1"/>
    <xf numFmtId="0" fontId="11" fillId="0" borderId="37" xfId="0" applyFont="1" applyBorder="1" applyAlignment="1"/>
    <xf numFmtId="0" fontId="2" fillId="2" borderId="0" xfId="0" applyFont="1" applyFill="1" applyBorder="1" applyAlignment="1">
      <alignment horizontal="right"/>
    </xf>
    <xf numFmtId="0" fontId="20" fillId="2" borderId="0" xfId="0" applyFont="1" applyFill="1" applyBorder="1"/>
    <xf numFmtId="0" fontId="21" fillId="0" borderId="0" xfId="0" applyFont="1" applyBorder="1" applyAlignment="1"/>
    <xf numFmtId="0" fontId="7" fillId="2" borderId="46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4" fillId="2" borderId="39" xfId="0" applyFont="1" applyFill="1" applyBorder="1" applyAlignment="1"/>
    <xf numFmtId="49" fontId="1" fillId="2" borderId="41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20" fillId="2" borderId="37" xfId="0" applyFont="1" applyFill="1" applyBorder="1" applyAlignment="1">
      <alignment horizontal="left"/>
    </xf>
    <xf numFmtId="0" fontId="8" fillId="2" borderId="37" xfId="0" applyFont="1" applyFill="1" applyBorder="1"/>
    <xf numFmtId="0" fontId="2" fillId="2" borderId="37" xfId="0" applyFont="1" applyFill="1" applyBorder="1"/>
    <xf numFmtId="0" fontId="2" fillId="2" borderId="37" xfId="0" applyFont="1" applyFill="1" applyBorder="1" applyAlignment="1">
      <alignment horizontal="center"/>
    </xf>
    <xf numFmtId="0" fontId="11" fillId="0" borderId="0" xfId="0" applyFont="1" applyBorder="1" applyAlignment="1"/>
    <xf numFmtId="0" fontId="18" fillId="2" borderId="0" xfId="0" applyFont="1" applyFill="1" applyBorder="1" applyAlignment="1">
      <alignment horizontal="center"/>
    </xf>
    <xf numFmtId="0" fontId="22" fillId="0" borderId="0" xfId="0" applyFont="1"/>
    <xf numFmtId="0" fontId="21" fillId="0" borderId="37" xfId="0" applyFont="1" applyBorder="1" applyAlignment="1"/>
    <xf numFmtId="0" fontId="1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4" fillId="2" borderId="0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0" fontId="0" fillId="2" borderId="0" xfId="0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left"/>
      <protection locked="0"/>
    </xf>
    <xf numFmtId="0" fontId="15" fillId="2" borderId="0" xfId="0" applyFont="1" applyFill="1" applyBorder="1"/>
    <xf numFmtId="0" fontId="15" fillId="0" borderId="0" xfId="0" applyFont="1" applyFill="1" applyBorder="1" applyAlignment="1">
      <alignment wrapText="1"/>
    </xf>
    <xf numFmtId="0" fontId="20" fillId="0" borderId="3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42" xfId="0" applyFont="1" applyFill="1" applyBorder="1" applyAlignment="1"/>
    <xf numFmtId="0" fontId="1" fillId="2" borderId="18" xfId="0" applyFont="1" applyFill="1" applyBorder="1" applyAlignment="1"/>
    <xf numFmtId="0" fontId="0" fillId="2" borderId="17" xfId="0" applyFill="1" applyBorder="1" applyAlignment="1"/>
    <xf numFmtId="0" fontId="0" fillId="2" borderId="19" xfId="0" applyFill="1" applyBorder="1" applyAlignment="1"/>
    <xf numFmtId="0" fontId="1" fillId="2" borderId="17" xfId="0" applyFont="1" applyFill="1" applyBorder="1" applyAlignment="1"/>
    <xf numFmtId="0" fontId="1" fillId="2" borderId="32" xfId="0" applyFont="1" applyFill="1" applyBorder="1" applyAlignment="1"/>
    <xf numFmtId="0" fontId="0" fillId="2" borderId="34" xfId="0" applyFill="1" applyBorder="1" applyAlignment="1"/>
    <xf numFmtId="0" fontId="0" fillId="2" borderId="31" xfId="0" applyFill="1" applyBorder="1" applyAlignment="1"/>
    <xf numFmtId="0" fontId="1" fillId="2" borderId="34" xfId="0" applyFont="1" applyFill="1" applyBorder="1" applyAlignment="1"/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37" xfId="0" applyFont="1" applyFill="1" applyBorder="1" applyAlignment="1"/>
    <xf numFmtId="0" fontId="0" fillId="2" borderId="37" xfId="0" applyFill="1" applyBorder="1" applyAlignment="1"/>
    <xf numFmtId="0" fontId="0" fillId="2" borderId="44" xfId="0" applyFill="1" applyBorder="1" applyAlignment="1"/>
    <xf numFmtId="0" fontId="1" fillId="2" borderId="45" xfId="0" applyFont="1" applyFill="1" applyBorder="1" applyAlignment="1"/>
    <xf numFmtId="0" fontId="1" fillId="2" borderId="43" xfId="0" applyFont="1" applyFill="1" applyBorder="1" applyAlignment="1"/>
    <xf numFmtId="0" fontId="4" fillId="2" borderId="2" xfId="0" applyFont="1" applyFill="1" applyBorder="1" applyAlignment="1" applyProtection="1">
      <alignment horizontal="left" vertical="center" textRotation="180"/>
      <protection locked="0"/>
    </xf>
    <xf numFmtId="0" fontId="4" fillId="2" borderId="6" xfId="0" applyFont="1" applyFill="1" applyBorder="1" applyAlignment="1">
      <alignment horizontal="left" vertical="center" textRotation="18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1" fillId="2" borderId="56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37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5"/>
  <sheetViews>
    <sheetView zoomScaleNormal="100" zoomScaleSheetLayoutView="112" workbookViewId="0">
      <selection activeCell="N3" sqref="N3:R3"/>
    </sheetView>
  </sheetViews>
  <sheetFormatPr defaultColWidth="9.109375" defaultRowHeight="13.8"/>
  <cols>
    <col min="1" max="1" width="2.5546875" style="3" customWidth="1"/>
    <col min="2" max="2" width="43.5546875" style="2" customWidth="1"/>
    <col min="3" max="3" width="10.44140625" style="1" customWidth="1"/>
    <col min="4" max="4" width="12.44140625" style="2" customWidth="1"/>
    <col min="5" max="5" width="2.44140625" style="2" customWidth="1"/>
    <col min="6" max="7" width="1.88671875" style="2" customWidth="1"/>
    <col min="8" max="8" width="2.6640625" style="2" bestFit="1" customWidth="1"/>
    <col min="9" max="10" width="2" style="2" customWidth="1"/>
    <col min="11" max="11" width="2.6640625" style="2" bestFit="1" customWidth="1"/>
    <col min="12" max="12" width="1.88671875" style="2" customWidth="1"/>
    <col min="13" max="13" width="2" style="2" customWidth="1"/>
    <col min="14" max="14" width="2.6640625" style="2" bestFit="1" customWidth="1"/>
    <col min="15" max="16" width="1.88671875" style="2" customWidth="1"/>
    <col min="17" max="17" width="3.88671875" style="2" customWidth="1"/>
    <col min="18" max="18" width="10.33203125" style="2" customWidth="1"/>
    <col min="19" max="16384" width="9.109375" style="2"/>
  </cols>
  <sheetData>
    <row r="1" spans="1:18" ht="13.2">
      <c r="A1" s="193"/>
      <c r="B1" s="184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3"/>
    </row>
    <row r="2" spans="1:18" ht="13.2">
      <c r="A2" s="193"/>
      <c r="B2" s="184" t="s">
        <v>128</v>
      </c>
      <c r="C2" s="127"/>
      <c r="D2" s="126"/>
      <c r="E2" s="127"/>
      <c r="F2" s="127"/>
      <c r="G2" s="127"/>
      <c r="H2" s="179"/>
      <c r="I2" s="179"/>
      <c r="J2" s="179"/>
      <c r="K2" s="179"/>
      <c r="L2" s="179"/>
      <c r="M2" s="179"/>
      <c r="N2" s="179"/>
      <c r="O2" s="230" t="s">
        <v>127</v>
      </c>
      <c r="P2" s="230"/>
      <c r="Q2" s="230"/>
      <c r="R2" s="230"/>
    </row>
    <row r="3" spans="1:18" thickBot="1">
      <c r="A3" s="194"/>
      <c r="B3" s="195" t="s">
        <v>130</v>
      </c>
      <c r="C3" s="196"/>
      <c r="D3" s="197"/>
      <c r="E3" s="197"/>
      <c r="F3" s="198" t="s">
        <v>1</v>
      </c>
      <c r="G3" s="198"/>
      <c r="H3" s="181"/>
      <c r="I3" s="181"/>
      <c r="J3" s="181"/>
      <c r="K3" s="181"/>
      <c r="L3" s="181"/>
      <c r="M3" s="181"/>
      <c r="N3" s="229" t="s">
        <v>132</v>
      </c>
      <c r="O3" s="229"/>
      <c r="P3" s="229"/>
      <c r="Q3" s="229"/>
      <c r="R3" s="229"/>
    </row>
    <row r="4" spans="1:18" s="4" customFormat="1" thickBot="1">
      <c r="A4" s="255" t="s">
        <v>2</v>
      </c>
      <c r="B4" s="257" t="s">
        <v>3</v>
      </c>
      <c r="C4" s="258"/>
      <c r="D4" s="259"/>
      <c r="E4" s="260" t="s">
        <v>4</v>
      </c>
      <c r="F4" s="261"/>
      <c r="G4" s="261"/>
      <c r="H4" s="261"/>
      <c r="I4" s="261"/>
      <c r="J4" s="262"/>
      <c r="K4" s="261" t="s">
        <v>5</v>
      </c>
      <c r="L4" s="261"/>
      <c r="M4" s="261"/>
      <c r="N4" s="261"/>
      <c r="O4" s="261"/>
      <c r="P4" s="262"/>
      <c r="Q4" s="10"/>
      <c r="R4" s="11"/>
    </row>
    <row r="5" spans="1:18" s="4" customFormat="1" thickBot="1">
      <c r="A5" s="256"/>
      <c r="B5" s="12" t="s">
        <v>6</v>
      </c>
      <c r="C5" s="13" t="s">
        <v>7</v>
      </c>
      <c r="D5" s="14" t="s">
        <v>83</v>
      </c>
      <c r="E5" s="263" t="s">
        <v>8</v>
      </c>
      <c r="F5" s="264"/>
      <c r="G5" s="232"/>
      <c r="H5" s="265" t="s">
        <v>9</v>
      </c>
      <c r="I5" s="264"/>
      <c r="J5" s="266"/>
      <c r="K5" s="264" t="s">
        <v>10</v>
      </c>
      <c r="L5" s="264"/>
      <c r="M5" s="267"/>
      <c r="N5" s="265" t="s">
        <v>11</v>
      </c>
      <c r="O5" s="264"/>
      <c r="P5" s="266"/>
      <c r="Q5" s="166" t="s">
        <v>12</v>
      </c>
      <c r="R5" s="15" t="s">
        <v>13</v>
      </c>
    </row>
    <row r="6" spans="1:18" thickBot="1">
      <c r="A6" s="129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18" thickBot="1">
      <c r="A7" s="130" t="s">
        <v>31</v>
      </c>
      <c r="B7" s="19"/>
      <c r="C7" s="20"/>
      <c r="D7" s="164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21"/>
      <c r="R7" s="165"/>
    </row>
    <row r="8" spans="1:18" ht="13.5" customHeight="1">
      <c r="A8" s="22">
        <v>1</v>
      </c>
      <c r="B8" s="137" t="s">
        <v>68</v>
      </c>
      <c r="C8" s="24" t="s">
        <v>47</v>
      </c>
      <c r="D8" s="25" t="s">
        <v>84</v>
      </c>
      <c r="E8" s="169">
        <v>2</v>
      </c>
      <c r="F8" s="169">
        <v>2</v>
      </c>
      <c r="G8" s="170">
        <v>0</v>
      </c>
      <c r="H8" s="169"/>
      <c r="I8" s="169"/>
      <c r="J8" s="170"/>
      <c r="K8" s="246"/>
      <c r="L8" s="246"/>
      <c r="M8" s="247"/>
      <c r="N8" s="169"/>
      <c r="O8" s="169"/>
      <c r="P8" s="170"/>
      <c r="Q8" s="26">
        <v>4</v>
      </c>
      <c r="R8" s="27"/>
    </row>
    <row r="9" spans="1:18" thickBot="1">
      <c r="A9" s="28">
        <f>A8+1</f>
        <v>2</v>
      </c>
      <c r="B9" s="23" t="s">
        <v>16</v>
      </c>
      <c r="C9" s="29" t="s">
        <v>48</v>
      </c>
      <c r="D9" s="30" t="s">
        <v>84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1">
        <v>4</v>
      </c>
      <c r="R9" s="32"/>
    </row>
    <row r="10" spans="1:18" thickBot="1">
      <c r="A10" s="130" t="s">
        <v>17</v>
      </c>
      <c r="B10" s="19"/>
      <c r="C10" s="20"/>
      <c r="D10" s="16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72"/>
      <c r="R10" s="165"/>
    </row>
    <row r="11" spans="1:18" ht="13.2">
      <c r="A11" s="33">
        <v>3</v>
      </c>
      <c r="B11" s="23" t="s">
        <v>69</v>
      </c>
      <c r="C11" s="29" t="s">
        <v>49</v>
      </c>
      <c r="D11" s="26" t="s">
        <v>84</v>
      </c>
      <c r="E11" s="169">
        <v>2</v>
      </c>
      <c r="F11" s="169">
        <v>1</v>
      </c>
      <c r="G11" s="170">
        <v>0</v>
      </c>
      <c r="H11" s="169"/>
      <c r="I11" s="169"/>
      <c r="J11" s="170"/>
      <c r="K11" s="169"/>
      <c r="L11" s="169"/>
      <c r="M11" s="170"/>
      <c r="N11" s="169"/>
      <c r="O11" s="169"/>
      <c r="P11" s="170"/>
      <c r="Q11" s="26">
        <v>3</v>
      </c>
      <c r="R11" s="138"/>
    </row>
    <row r="12" spans="1:18" ht="13.2">
      <c r="A12" s="43">
        <f>A11+1</f>
        <v>4</v>
      </c>
      <c r="B12" s="23" t="s">
        <v>103</v>
      </c>
      <c r="C12" s="29" t="s">
        <v>108</v>
      </c>
      <c r="D12" s="44" t="s">
        <v>14</v>
      </c>
      <c r="E12" s="60">
        <v>2</v>
      </c>
      <c r="F12" s="60">
        <v>1</v>
      </c>
      <c r="G12" s="56">
        <v>0</v>
      </c>
      <c r="H12" s="60"/>
      <c r="I12" s="60"/>
      <c r="J12" s="56"/>
      <c r="K12" s="60"/>
      <c r="L12" s="60"/>
      <c r="M12" s="56"/>
      <c r="N12" s="60"/>
      <c r="O12" s="60"/>
      <c r="P12" s="56"/>
      <c r="Q12" s="44">
        <v>3</v>
      </c>
      <c r="R12" s="139"/>
    </row>
    <row r="13" spans="1:18" thickBot="1">
      <c r="A13" s="28">
        <f>A12+1</f>
        <v>5</v>
      </c>
      <c r="B13" s="23" t="s">
        <v>70</v>
      </c>
      <c r="C13" s="29" t="s">
        <v>50</v>
      </c>
      <c r="D13" s="30" t="s">
        <v>84</v>
      </c>
      <c r="E13" s="171">
        <v>2</v>
      </c>
      <c r="F13" s="171">
        <v>0</v>
      </c>
      <c r="G13" s="167">
        <v>1</v>
      </c>
      <c r="H13" s="171"/>
      <c r="I13" s="171"/>
      <c r="J13" s="167"/>
      <c r="K13" s="171"/>
      <c r="L13" s="171"/>
      <c r="M13" s="167"/>
      <c r="N13" s="171"/>
      <c r="O13" s="171"/>
      <c r="P13" s="167"/>
      <c r="Q13" s="30">
        <v>3</v>
      </c>
      <c r="R13" s="140"/>
    </row>
    <row r="14" spans="1:18" thickBot="1">
      <c r="A14" s="130" t="s">
        <v>18</v>
      </c>
      <c r="B14" s="19"/>
      <c r="C14" s="20"/>
      <c r="D14" s="164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21"/>
      <c r="R14" s="165"/>
    </row>
    <row r="15" spans="1:18" ht="13.2">
      <c r="A15" s="33">
        <v>6</v>
      </c>
      <c r="B15" s="23" t="s">
        <v>71</v>
      </c>
      <c r="C15" s="29" t="s">
        <v>51</v>
      </c>
      <c r="D15" s="26" t="s">
        <v>84</v>
      </c>
      <c r="E15" s="34">
        <v>2</v>
      </c>
      <c r="F15" s="34">
        <v>0</v>
      </c>
      <c r="G15" s="34">
        <v>1</v>
      </c>
      <c r="H15" s="35"/>
      <c r="I15" s="34"/>
      <c r="J15" s="34"/>
      <c r="K15" s="35"/>
      <c r="L15" s="34"/>
      <c r="M15" s="36"/>
      <c r="N15" s="35"/>
      <c r="O15" s="34"/>
      <c r="P15" s="170"/>
      <c r="Q15" s="170">
        <v>3</v>
      </c>
      <c r="R15" s="37"/>
    </row>
    <row r="16" spans="1:18" thickBot="1">
      <c r="A16" s="28">
        <f>A15+1</f>
        <v>7</v>
      </c>
      <c r="B16" s="23" t="s">
        <v>72</v>
      </c>
      <c r="C16" s="29" t="s">
        <v>52</v>
      </c>
      <c r="D16" s="30" t="s">
        <v>14</v>
      </c>
      <c r="E16" s="34">
        <v>3</v>
      </c>
      <c r="F16" s="34">
        <v>0</v>
      </c>
      <c r="G16" s="34">
        <v>3</v>
      </c>
      <c r="H16" s="35"/>
      <c r="I16" s="34"/>
      <c r="J16" s="34"/>
      <c r="K16" s="35"/>
      <c r="L16" s="34"/>
      <c r="M16" s="36"/>
      <c r="N16" s="35"/>
      <c r="O16" s="34"/>
      <c r="P16" s="38"/>
      <c r="Q16" s="38">
        <v>6</v>
      </c>
      <c r="R16" s="39"/>
    </row>
    <row r="17" spans="1:18" thickBot="1">
      <c r="A17" s="130" t="s">
        <v>19</v>
      </c>
      <c r="B17" s="19"/>
      <c r="C17" s="20"/>
      <c r="D17" s="16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5"/>
    </row>
    <row r="18" spans="1:18" ht="13.2">
      <c r="A18" s="33">
        <v>8</v>
      </c>
      <c r="B18" s="23" t="s">
        <v>73</v>
      </c>
      <c r="C18" s="29" t="s">
        <v>53</v>
      </c>
      <c r="D18" s="26" t="s">
        <v>84</v>
      </c>
      <c r="E18" s="169">
        <v>2</v>
      </c>
      <c r="F18" s="169">
        <v>0</v>
      </c>
      <c r="G18" s="170">
        <v>1</v>
      </c>
      <c r="H18" s="169"/>
      <c r="I18" s="169"/>
      <c r="J18" s="170"/>
      <c r="K18" s="41"/>
      <c r="L18" s="41"/>
      <c r="M18" s="42"/>
      <c r="N18" s="169"/>
      <c r="O18" s="169"/>
      <c r="P18" s="170"/>
      <c r="Q18" s="26">
        <v>3</v>
      </c>
      <c r="R18" s="37"/>
    </row>
    <row r="19" spans="1:18" ht="13.2">
      <c r="A19" s="43">
        <f>A18+1</f>
        <v>9</v>
      </c>
      <c r="B19" s="23" t="s">
        <v>74</v>
      </c>
      <c r="C19" s="29" t="s">
        <v>54</v>
      </c>
      <c r="D19" s="44" t="s">
        <v>84</v>
      </c>
      <c r="E19" s="45">
        <v>2</v>
      </c>
      <c r="F19" s="34">
        <v>1</v>
      </c>
      <c r="G19" s="36">
        <v>0</v>
      </c>
      <c r="H19" s="46"/>
      <c r="I19" s="46"/>
      <c r="J19" s="47"/>
      <c r="K19" s="34"/>
      <c r="L19" s="34"/>
      <c r="M19" s="36"/>
      <c r="N19" s="34"/>
      <c r="O19" s="34"/>
      <c r="P19" s="36"/>
      <c r="Q19" s="44">
        <v>3</v>
      </c>
      <c r="R19" s="48"/>
    </row>
    <row r="20" spans="1:18" thickBot="1">
      <c r="A20" s="28">
        <f>A19+1</f>
        <v>10</v>
      </c>
      <c r="B20" s="23" t="s">
        <v>75</v>
      </c>
      <c r="C20" s="29" t="s">
        <v>55</v>
      </c>
      <c r="D20" s="30" t="s">
        <v>14</v>
      </c>
      <c r="E20" s="49">
        <v>2</v>
      </c>
      <c r="F20" s="171">
        <v>1</v>
      </c>
      <c r="G20" s="167">
        <v>0</v>
      </c>
      <c r="H20" s="171"/>
      <c r="I20" s="171"/>
      <c r="J20" s="167"/>
      <c r="K20" s="171"/>
      <c r="L20" s="171"/>
      <c r="M20" s="167"/>
      <c r="N20" s="171"/>
      <c r="O20" s="171"/>
      <c r="P20" s="167"/>
      <c r="Q20" s="30">
        <v>3</v>
      </c>
      <c r="R20" s="39"/>
    </row>
    <row r="21" spans="1:18" thickBot="1">
      <c r="A21" s="130" t="s">
        <v>44</v>
      </c>
      <c r="B21" s="19"/>
      <c r="C21" s="20"/>
      <c r="D21" s="164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21"/>
      <c r="R21" s="165"/>
    </row>
    <row r="22" spans="1:18" thickBot="1">
      <c r="A22" s="130" t="s">
        <v>32</v>
      </c>
      <c r="B22" s="19"/>
      <c r="C22" s="20"/>
      <c r="D22" s="164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165"/>
    </row>
    <row r="23" spans="1:18" s="5" customFormat="1" ht="13.2">
      <c r="A23" s="33">
        <v>11</v>
      </c>
      <c r="B23" s="23" t="s">
        <v>20</v>
      </c>
      <c r="C23" s="29" t="s">
        <v>56</v>
      </c>
      <c r="D23" s="26" t="s">
        <v>84</v>
      </c>
      <c r="E23" s="174"/>
      <c r="F23" s="169"/>
      <c r="G23" s="170"/>
      <c r="H23" s="169"/>
      <c r="I23" s="169"/>
      <c r="J23" s="170"/>
      <c r="K23" s="169">
        <v>4</v>
      </c>
      <c r="L23" s="169">
        <v>2</v>
      </c>
      <c r="M23" s="170">
        <v>0</v>
      </c>
      <c r="N23" s="50"/>
      <c r="O23" s="41"/>
      <c r="P23" s="42"/>
      <c r="Q23" s="170">
        <v>7</v>
      </c>
      <c r="R23" s="51"/>
    </row>
    <row r="24" spans="1:18" s="5" customFormat="1" thickBot="1">
      <c r="A24" s="28">
        <f>A23+1</f>
        <v>12</v>
      </c>
      <c r="B24" s="23" t="s">
        <v>43</v>
      </c>
      <c r="C24" s="29" t="s">
        <v>57</v>
      </c>
      <c r="D24" s="30" t="s">
        <v>84</v>
      </c>
      <c r="E24" s="171"/>
      <c r="F24" s="171"/>
      <c r="G24" s="167"/>
      <c r="H24" s="171"/>
      <c r="I24" s="171"/>
      <c r="J24" s="167"/>
      <c r="K24" s="171"/>
      <c r="L24" s="171"/>
      <c r="M24" s="167"/>
      <c r="N24" s="52">
        <v>4</v>
      </c>
      <c r="O24" s="171">
        <v>2</v>
      </c>
      <c r="P24" s="167">
        <v>0</v>
      </c>
      <c r="Q24" s="167">
        <v>5</v>
      </c>
      <c r="R24" s="53"/>
    </row>
    <row r="25" spans="1:18" thickBot="1">
      <c r="A25" s="130" t="s">
        <v>33</v>
      </c>
      <c r="B25" s="54"/>
      <c r="C25" s="20"/>
      <c r="D25" s="164"/>
      <c r="E25" s="172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1">
        <f>SUM(Q15:Q24,Q8:Q9)</f>
        <v>38</v>
      </c>
      <c r="R25" s="165"/>
    </row>
    <row r="26" spans="1:18" s="5" customFormat="1" ht="13.2">
      <c r="A26" s="33">
        <v>13</v>
      </c>
      <c r="B26" s="141" t="s">
        <v>76</v>
      </c>
      <c r="C26" s="55" t="s">
        <v>58</v>
      </c>
      <c r="D26" s="56" t="s">
        <v>14</v>
      </c>
      <c r="E26" s="57">
        <v>2</v>
      </c>
      <c r="F26" s="169">
        <v>0</v>
      </c>
      <c r="G26" s="170">
        <v>2</v>
      </c>
      <c r="H26" s="169"/>
      <c r="I26" s="169"/>
      <c r="J26" s="170"/>
      <c r="K26" s="169"/>
      <c r="L26" s="169"/>
      <c r="M26" s="170"/>
      <c r="N26" s="169"/>
      <c r="O26" s="169"/>
      <c r="P26" s="170"/>
      <c r="Q26" s="170">
        <v>5</v>
      </c>
      <c r="R26" s="58"/>
    </row>
    <row r="27" spans="1:18" ht="13.5" customHeight="1">
      <c r="A27" s="59">
        <f>A26+1</f>
        <v>14</v>
      </c>
      <c r="B27" s="142" t="s">
        <v>21</v>
      </c>
      <c r="C27" s="55" t="s">
        <v>59</v>
      </c>
      <c r="D27" s="44" t="s">
        <v>24</v>
      </c>
      <c r="E27" s="34"/>
      <c r="F27" s="34"/>
      <c r="G27" s="36"/>
      <c r="H27" s="34">
        <v>2</v>
      </c>
      <c r="I27" s="34">
        <v>0</v>
      </c>
      <c r="J27" s="36">
        <v>2</v>
      </c>
      <c r="K27" s="34"/>
      <c r="L27" s="34"/>
      <c r="M27" s="36"/>
      <c r="N27" s="34"/>
      <c r="O27" s="34"/>
      <c r="P27" s="36"/>
      <c r="Q27" s="56">
        <v>5</v>
      </c>
      <c r="R27" s="53"/>
    </row>
    <row r="28" spans="1:18" ht="13.2">
      <c r="A28" s="43">
        <f>A27+1</f>
        <v>15</v>
      </c>
      <c r="B28" s="23" t="s">
        <v>104</v>
      </c>
      <c r="C28" s="29" t="s">
        <v>109</v>
      </c>
      <c r="D28" s="44" t="s">
        <v>86</v>
      </c>
      <c r="E28" s="34"/>
      <c r="F28" s="34"/>
      <c r="G28" s="36"/>
      <c r="H28" s="34">
        <v>3</v>
      </c>
      <c r="I28" s="34">
        <v>1</v>
      </c>
      <c r="J28" s="36">
        <v>1</v>
      </c>
      <c r="K28" s="34"/>
      <c r="L28" s="34"/>
      <c r="M28" s="36"/>
      <c r="N28" s="60"/>
      <c r="O28" s="60"/>
      <c r="P28" s="56"/>
      <c r="Q28" s="36">
        <v>6</v>
      </c>
      <c r="R28" s="61"/>
    </row>
    <row r="29" spans="1:18" ht="13.2">
      <c r="A29" s="43">
        <f>A28+1</f>
        <v>16</v>
      </c>
      <c r="B29" s="23" t="s">
        <v>105</v>
      </c>
      <c r="C29" s="29" t="s">
        <v>111</v>
      </c>
      <c r="D29" s="44" t="s">
        <v>24</v>
      </c>
      <c r="E29" s="60"/>
      <c r="F29" s="60"/>
      <c r="G29" s="56"/>
      <c r="H29" s="60"/>
      <c r="I29" s="60"/>
      <c r="J29" s="56"/>
      <c r="K29" s="60">
        <v>2</v>
      </c>
      <c r="L29" s="60">
        <v>1</v>
      </c>
      <c r="M29" s="56">
        <v>0</v>
      </c>
      <c r="N29" s="34"/>
      <c r="O29" s="34"/>
      <c r="P29" s="36"/>
      <c r="Q29" s="36">
        <v>3</v>
      </c>
      <c r="R29" s="61"/>
    </row>
    <row r="30" spans="1:18" thickBot="1">
      <c r="A30" s="28">
        <f>A29+1</f>
        <v>17</v>
      </c>
      <c r="B30" s="23" t="s">
        <v>102</v>
      </c>
      <c r="C30" s="29" t="s">
        <v>112</v>
      </c>
      <c r="D30" s="30" t="s">
        <v>84</v>
      </c>
      <c r="E30" s="171"/>
      <c r="F30" s="171"/>
      <c r="G30" s="167"/>
      <c r="H30" s="171"/>
      <c r="I30" s="171"/>
      <c r="J30" s="167"/>
      <c r="K30" s="171"/>
      <c r="L30" s="171"/>
      <c r="M30" s="167"/>
      <c r="N30" s="171">
        <v>2</v>
      </c>
      <c r="O30" s="171">
        <v>1</v>
      </c>
      <c r="P30" s="167">
        <v>0</v>
      </c>
      <c r="Q30" s="38">
        <v>3</v>
      </c>
      <c r="R30" s="61"/>
    </row>
    <row r="31" spans="1:18" thickBot="1">
      <c r="A31" s="131" t="s">
        <v>34</v>
      </c>
      <c r="B31" s="62"/>
      <c r="C31" s="63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65">
        <f>SUM(Q26:Q30)</f>
        <v>22</v>
      </c>
      <c r="R31" s="66"/>
    </row>
    <row r="32" spans="1:18" ht="13.2">
      <c r="A32" s="33">
        <v>18</v>
      </c>
      <c r="B32" s="143" t="s">
        <v>26</v>
      </c>
      <c r="C32" s="144" t="s">
        <v>60</v>
      </c>
      <c r="D32" s="26" t="s">
        <v>24</v>
      </c>
      <c r="E32" s="169"/>
      <c r="F32" s="169"/>
      <c r="G32" s="169"/>
      <c r="H32" s="174">
        <v>2</v>
      </c>
      <c r="I32" s="169">
        <v>0</v>
      </c>
      <c r="J32" s="169">
        <v>2</v>
      </c>
      <c r="K32" s="174"/>
      <c r="L32" s="169"/>
      <c r="M32" s="170"/>
      <c r="N32" s="174"/>
      <c r="O32" s="169"/>
      <c r="P32" s="170"/>
      <c r="Q32" s="26">
        <v>4</v>
      </c>
      <c r="R32" s="58"/>
    </row>
    <row r="33" spans="1:18" ht="13.2">
      <c r="A33" s="43">
        <v>19</v>
      </c>
      <c r="B33" s="23" t="s">
        <v>106</v>
      </c>
      <c r="C33" s="29" t="s">
        <v>110</v>
      </c>
      <c r="D33" s="44" t="s">
        <v>84</v>
      </c>
      <c r="E33" s="34"/>
      <c r="F33" s="34"/>
      <c r="G33" s="34"/>
      <c r="H33" s="35"/>
      <c r="I33" s="34"/>
      <c r="J33" s="34"/>
      <c r="K33" s="35">
        <v>2</v>
      </c>
      <c r="L33" s="34">
        <v>1</v>
      </c>
      <c r="M33" s="34">
        <v>0</v>
      </c>
      <c r="N33" s="35"/>
      <c r="O33" s="34"/>
      <c r="P33" s="36"/>
      <c r="Q33" s="44">
        <v>4</v>
      </c>
      <c r="R33" s="61"/>
    </row>
    <row r="34" spans="1:18" ht="13.2">
      <c r="A34" s="43">
        <v>20</v>
      </c>
      <c r="B34" s="23" t="s">
        <v>29</v>
      </c>
      <c r="C34" s="29" t="s">
        <v>62</v>
      </c>
      <c r="D34" s="44" t="s">
        <v>24</v>
      </c>
      <c r="E34" s="34"/>
      <c r="F34" s="34"/>
      <c r="G34" s="34"/>
      <c r="H34" s="35"/>
      <c r="I34" s="34"/>
      <c r="J34" s="34"/>
      <c r="K34" s="35">
        <v>3</v>
      </c>
      <c r="L34" s="34">
        <v>1</v>
      </c>
      <c r="M34" s="36">
        <v>0</v>
      </c>
      <c r="N34" s="35"/>
      <c r="O34" s="34"/>
      <c r="P34" s="36"/>
      <c r="Q34" s="44">
        <v>4</v>
      </c>
      <c r="R34" s="67"/>
    </row>
    <row r="35" spans="1:18" ht="13.2">
      <c r="A35" s="43">
        <v>21</v>
      </c>
      <c r="B35" s="23" t="s">
        <v>46</v>
      </c>
      <c r="C35" s="29" t="s">
        <v>63</v>
      </c>
      <c r="D35" s="44" t="s">
        <v>24</v>
      </c>
      <c r="E35" s="34"/>
      <c r="F35" s="34"/>
      <c r="G35" s="34"/>
      <c r="H35" s="35">
        <v>2</v>
      </c>
      <c r="I35" s="34">
        <v>0</v>
      </c>
      <c r="J35" s="36">
        <v>2</v>
      </c>
      <c r="K35" s="35"/>
      <c r="L35" s="34"/>
      <c r="M35" s="36"/>
      <c r="N35" s="35"/>
      <c r="O35" s="34"/>
      <c r="P35" s="36"/>
      <c r="Q35" s="44">
        <v>4</v>
      </c>
      <c r="R35" s="67"/>
    </row>
    <row r="36" spans="1:18" ht="13.2">
      <c r="A36" s="43">
        <v>22</v>
      </c>
      <c r="B36" s="23" t="s">
        <v>27</v>
      </c>
      <c r="C36" s="29" t="s">
        <v>64</v>
      </c>
      <c r="D36" s="44" t="s">
        <v>84</v>
      </c>
      <c r="E36" s="34"/>
      <c r="F36" s="34"/>
      <c r="G36" s="34"/>
      <c r="H36" s="35"/>
      <c r="I36" s="34"/>
      <c r="J36" s="34"/>
      <c r="K36" s="35">
        <v>2</v>
      </c>
      <c r="L36" s="34">
        <v>1</v>
      </c>
      <c r="M36" s="36">
        <v>0</v>
      </c>
      <c r="N36" s="35"/>
      <c r="O36" s="34"/>
      <c r="P36" s="36"/>
      <c r="Q36" s="44">
        <v>3</v>
      </c>
      <c r="R36" s="61"/>
    </row>
    <row r="37" spans="1:18" ht="13.2">
      <c r="A37" s="43">
        <v>23</v>
      </c>
      <c r="B37" s="23" t="s">
        <v>28</v>
      </c>
      <c r="C37" s="29" t="s">
        <v>61</v>
      </c>
      <c r="D37" s="44" t="s">
        <v>14</v>
      </c>
      <c r="E37" s="34"/>
      <c r="F37" s="34"/>
      <c r="G37" s="34"/>
      <c r="H37" s="35"/>
      <c r="I37" s="34"/>
      <c r="J37" s="34"/>
      <c r="K37" s="35"/>
      <c r="L37" s="34"/>
      <c r="M37" s="36"/>
      <c r="N37" s="35">
        <v>2</v>
      </c>
      <c r="O37" s="34">
        <v>1</v>
      </c>
      <c r="P37" s="36">
        <v>0</v>
      </c>
      <c r="Q37" s="44">
        <v>3</v>
      </c>
      <c r="R37" s="67"/>
    </row>
    <row r="38" spans="1:18" ht="13.2">
      <c r="A38" s="43">
        <v>24</v>
      </c>
      <c r="B38" s="23" t="s">
        <v>15</v>
      </c>
      <c r="C38" s="29" t="s">
        <v>65</v>
      </c>
      <c r="D38" s="44" t="s">
        <v>84</v>
      </c>
      <c r="E38" s="34"/>
      <c r="F38" s="34"/>
      <c r="G38" s="34"/>
      <c r="H38" s="35"/>
      <c r="I38" s="34"/>
      <c r="J38" s="34"/>
      <c r="K38" s="35"/>
      <c r="L38" s="34"/>
      <c r="M38" s="36"/>
      <c r="N38" s="35">
        <v>2</v>
      </c>
      <c r="O38" s="34">
        <v>0</v>
      </c>
      <c r="P38" s="36">
        <v>0</v>
      </c>
      <c r="Q38" s="44">
        <v>3</v>
      </c>
      <c r="R38" s="61"/>
    </row>
    <row r="39" spans="1:18" thickBot="1">
      <c r="A39" s="28">
        <v>25</v>
      </c>
      <c r="B39" s="145" t="s">
        <v>107</v>
      </c>
      <c r="C39" s="146" t="s">
        <v>113</v>
      </c>
      <c r="D39" s="30" t="s">
        <v>14</v>
      </c>
      <c r="E39" s="52"/>
      <c r="F39" s="52"/>
      <c r="G39" s="52"/>
      <c r="H39" s="49"/>
      <c r="I39" s="52"/>
      <c r="J39" s="52"/>
      <c r="K39" s="49"/>
      <c r="L39" s="52"/>
      <c r="M39" s="38"/>
      <c r="N39" s="49">
        <v>2</v>
      </c>
      <c r="O39" s="52">
        <v>1</v>
      </c>
      <c r="P39" s="38">
        <v>0</v>
      </c>
      <c r="Q39" s="30">
        <v>4</v>
      </c>
      <c r="R39" s="147"/>
    </row>
    <row r="40" spans="1:18" thickBot="1">
      <c r="A40" s="132" t="s">
        <v>35</v>
      </c>
      <c r="B40" s="69"/>
      <c r="C40" s="70"/>
      <c r="D40" s="166">
        <f>SUM(E40:N40)</f>
        <v>82</v>
      </c>
      <c r="E40" s="45">
        <f>SUM(E8:G9,E15:G39)</f>
        <v>26</v>
      </c>
      <c r="F40" s="45"/>
      <c r="G40" s="45"/>
      <c r="H40" s="45">
        <f>SUM(H8:J9,H15:J39)</f>
        <v>20</v>
      </c>
      <c r="I40" s="45"/>
      <c r="J40" s="45"/>
      <c r="K40" s="45">
        <f>SUM(K8:M9,K15:M39)</f>
        <v>19</v>
      </c>
      <c r="L40" s="45"/>
      <c r="M40" s="45"/>
      <c r="N40" s="45">
        <f>SUM(N8:P9,N15:P39)</f>
        <v>17</v>
      </c>
      <c r="O40" s="45"/>
      <c r="P40" s="45"/>
      <c r="Q40" s="72">
        <f>SUM(Q32:Q39)</f>
        <v>29</v>
      </c>
      <c r="R40" s="73">
        <f>SUM(Q40,Q31,Q25)</f>
        <v>89</v>
      </c>
    </row>
    <row r="41" spans="1:18" thickBot="1">
      <c r="A41" s="33">
        <v>26</v>
      </c>
      <c r="B41" s="191" t="s">
        <v>125</v>
      </c>
      <c r="C41" s="77"/>
      <c r="D41" s="78" t="s">
        <v>84</v>
      </c>
      <c r="E41" s="188"/>
      <c r="F41" s="189"/>
      <c r="G41" s="190">
        <v>2</v>
      </c>
      <c r="H41" s="189"/>
      <c r="I41" s="189"/>
      <c r="J41" s="190">
        <v>2</v>
      </c>
      <c r="K41" s="189"/>
      <c r="L41" s="189"/>
      <c r="M41" s="190">
        <v>2</v>
      </c>
      <c r="N41" s="189"/>
      <c r="O41" s="189"/>
      <c r="P41" s="190"/>
      <c r="Q41" s="78">
        <v>6</v>
      </c>
      <c r="R41" s="192"/>
    </row>
    <row r="42" spans="1:18" thickBot="1">
      <c r="A42" s="130" t="s">
        <v>36</v>
      </c>
      <c r="B42" s="69"/>
      <c r="C42" s="70"/>
      <c r="D42" s="166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72">
        <f>SUM(Q41:Q41)</f>
        <v>6</v>
      </c>
      <c r="R42" s="168"/>
    </row>
    <row r="43" spans="1:18" thickBot="1">
      <c r="A43" s="75">
        <v>33</v>
      </c>
      <c r="B43" s="76" t="s">
        <v>25</v>
      </c>
      <c r="C43" s="77" t="s">
        <v>67</v>
      </c>
      <c r="D43" s="78" t="s">
        <v>84</v>
      </c>
      <c r="E43" s="172"/>
      <c r="F43" s="172"/>
      <c r="G43" s="173"/>
      <c r="H43" s="172"/>
      <c r="I43" s="172"/>
      <c r="J43" s="173"/>
      <c r="K43" s="172"/>
      <c r="L43" s="172"/>
      <c r="M43" s="173"/>
      <c r="N43" s="172">
        <v>0</v>
      </c>
      <c r="O43" s="79">
        <v>10</v>
      </c>
      <c r="P43" s="173">
        <v>0</v>
      </c>
      <c r="Q43" s="173">
        <v>25</v>
      </c>
      <c r="R43" s="80"/>
    </row>
    <row r="44" spans="1:18" thickBot="1">
      <c r="A44" s="133"/>
      <c r="B44" s="81"/>
      <c r="C44" s="82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172">
        <f>SUM(Q8:Q9,Q15:Q16,Q18:Q20,Q23:Q24,Q26:Q30,Q32:Q39,Q43)</f>
        <v>114</v>
      </c>
      <c r="R44" s="84"/>
    </row>
    <row r="45" spans="1:18" ht="13.2">
      <c r="A45" s="22"/>
      <c r="B45" s="85" t="s">
        <v>95</v>
      </c>
      <c r="C45" s="24"/>
      <c r="D45" s="25"/>
      <c r="E45" s="254">
        <v>26</v>
      </c>
      <c r="F45" s="236"/>
      <c r="G45" s="237"/>
      <c r="H45" s="236">
        <f>SUM(H7:J39)</f>
        <v>20</v>
      </c>
      <c r="I45" s="236"/>
      <c r="J45" s="237"/>
      <c r="K45" s="236">
        <f>SUM(K7:M39)</f>
        <v>19</v>
      </c>
      <c r="L45" s="236"/>
      <c r="M45" s="237"/>
      <c r="N45" s="236">
        <v>27</v>
      </c>
      <c r="O45" s="236"/>
      <c r="P45" s="237"/>
      <c r="Q45" s="152">
        <f>SUM(E45:P45)</f>
        <v>92</v>
      </c>
      <c r="R45" s="89"/>
    </row>
    <row r="46" spans="1:18" ht="13.2">
      <c r="A46" s="43"/>
      <c r="B46" s="90" t="s">
        <v>96</v>
      </c>
      <c r="C46" s="29"/>
      <c r="D46" s="44"/>
      <c r="E46" s="238">
        <v>4</v>
      </c>
      <c r="F46" s="239"/>
      <c r="G46" s="240"/>
      <c r="H46" s="241">
        <v>2</v>
      </c>
      <c r="I46" s="239"/>
      <c r="J46" s="240"/>
      <c r="K46" s="241">
        <v>3</v>
      </c>
      <c r="L46" s="239"/>
      <c r="M46" s="240"/>
      <c r="N46" s="238">
        <v>2</v>
      </c>
      <c r="O46" s="239"/>
      <c r="P46" s="240"/>
      <c r="Q46" s="153">
        <f>SUM(E46:P46)</f>
        <v>11</v>
      </c>
      <c r="R46" s="61"/>
    </row>
    <row r="47" spans="1:18" s="5" customFormat="1" ht="13.2">
      <c r="A47" s="59"/>
      <c r="B47" s="94" t="s">
        <v>97</v>
      </c>
      <c r="C47" s="55"/>
      <c r="D47" s="74"/>
      <c r="E47" s="242">
        <v>6</v>
      </c>
      <c r="F47" s="243"/>
      <c r="G47" s="244"/>
      <c r="H47" s="245">
        <v>3</v>
      </c>
      <c r="I47" s="243"/>
      <c r="J47" s="244"/>
      <c r="K47" s="245">
        <v>2</v>
      </c>
      <c r="L47" s="243"/>
      <c r="M47" s="244"/>
      <c r="N47" s="245">
        <v>4</v>
      </c>
      <c r="O47" s="243"/>
      <c r="P47" s="244"/>
      <c r="Q47" s="154">
        <f>SUM(E47:P47)</f>
        <v>15</v>
      </c>
      <c r="R47" s="53"/>
    </row>
    <row r="48" spans="1:18" s="5" customFormat="1" ht="13.5" customHeight="1" thickBot="1">
      <c r="A48" s="98"/>
      <c r="B48" s="99" t="s">
        <v>30</v>
      </c>
      <c r="C48" s="100"/>
      <c r="D48" s="31"/>
      <c r="E48" s="253">
        <v>29</v>
      </c>
      <c r="F48" s="251"/>
      <c r="G48" s="252"/>
      <c r="H48" s="250">
        <v>25</v>
      </c>
      <c r="I48" s="251"/>
      <c r="J48" s="252"/>
      <c r="K48" s="250">
        <v>23</v>
      </c>
      <c r="L48" s="251"/>
      <c r="M48" s="252"/>
      <c r="N48" s="250">
        <v>43</v>
      </c>
      <c r="O48" s="251"/>
      <c r="P48" s="252"/>
      <c r="Q48" s="155">
        <f>SUM(E48:P48)</f>
        <v>120</v>
      </c>
      <c r="R48" s="105"/>
    </row>
    <row r="49" spans="1:18" thickBot="1">
      <c r="A49" s="134"/>
      <c r="B49" s="135"/>
      <c r="C49" s="136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06"/>
    </row>
    <row r="50" spans="1:18" thickBot="1">
      <c r="A50" s="107" t="s">
        <v>37</v>
      </c>
      <c r="B50" s="19"/>
      <c r="C50" s="20"/>
      <c r="D50" s="164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21"/>
      <c r="R50" s="165"/>
    </row>
    <row r="51" spans="1:18" ht="13.2">
      <c r="A51" s="108"/>
      <c r="B51" s="109" t="s">
        <v>38</v>
      </c>
      <c r="C51" s="110"/>
      <c r="D51" s="111"/>
      <c r="E51" s="246">
        <v>0</v>
      </c>
      <c r="F51" s="246"/>
      <c r="G51" s="247"/>
      <c r="H51" s="41"/>
      <c r="I51" s="41"/>
      <c r="J51" s="42"/>
      <c r="K51" s="41"/>
      <c r="L51" s="41"/>
      <c r="M51" s="42"/>
      <c r="N51" s="41"/>
      <c r="O51" s="41"/>
      <c r="P51" s="42"/>
      <c r="Q51" s="42"/>
      <c r="R51" s="112"/>
    </row>
    <row r="52" spans="1:18" thickBot="1">
      <c r="A52" s="113"/>
      <c r="B52" s="99" t="s">
        <v>39</v>
      </c>
      <c r="C52" s="114"/>
      <c r="D52" s="115"/>
      <c r="E52" s="116"/>
      <c r="F52" s="116"/>
      <c r="G52" s="117"/>
      <c r="H52" s="116"/>
      <c r="I52" s="116"/>
      <c r="J52" s="117"/>
      <c r="K52" s="231">
        <v>0</v>
      </c>
      <c r="L52" s="231"/>
      <c r="M52" s="232"/>
      <c r="N52" s="116"/>
      <c r="O52" s="116"/>
      <c r="P52" s="117"/>
      <c r="Q52" s="117"/>
      <c r="R52" s="118"/>
    </row>
    <row r="53" spans="1:18" ht="12.75" customHeight="1" thickBot="1">
      <c r="A53" s="107" t="s">
        <v>40</v>
      </c>
      <c r="B53" s="19"/>
      <c r="C53" s="20"/>
      <c r="D53" s="164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21"/>
      <c r="R53" s="165"/>
    </row>
    <row r="54" spans="1:18" thickBot="1">
      <c r="A54" s="119"/>
      <c r="B54" s="120" t="s">
        <v>45</v>
      </c>
      <c r="C54" s="121"/>
      <c r="D54" s="122"/>
      <c r="E54" s="233"/>
      <c r="F54" s="234"/>
      <c r="G54" s="235"/>
      <c r="H54" s="233">
        <v>0</v>
      </c>
      <c r="I54" s="234"/>
      <c r="J54" s="235"/>
      <c r="K54" s="233"/>
      <c r="L54" s="234"/>
      <c r="M54" s="235"/>
      <c r="N54" s="123"/>
      <c r="O54" s="123"/>
      <c r="P54" s="124"/>
      <c r="Q54" s="122"/>
      <c r="R54" s="125"/>
    </row>
    <row r="55" spans="1:18" ht="13.2">
      <c r="A55" s="215"/>
      <c r="B55" s="175" t="s">
        <v>126</v>
      </c>
      <c r="C55" s="136"/>
      <c r="D55" s="135"/>
      <c r="E55" s="45"/>
      <c r="F55" s="45"/>
      <c r="G55" s="45"/>
      <c r="H55" s="45"/>
      <c r="I55" s="45"/>
      <c r="J55" s="45"/>
      <c r="K55" s="45"/>
      <c r="L55" s="45"/>
      <c r="M55" s="45"/>
      <c r="N55" s="135"/>
      <c r="O55" s="135"/>
      <c r="P55" s="135"/>
      <c r="Q55" s="135"/>
      <c r="R55" s="135"/>
    </row>
    <row r="56" spans="1:18" ht="48.6">
      <c r="A56" s="215"/>
      <c r="B56" s="228" t="s">
        <v>131</v>
      </c>
      <c r="C56" s="136"/>
      <c r="D56" s="135"/>
      <c r="E56" s="45"/>
      <c r="F56" s="45"/>
      <c r="G56" s="45"/>
      <c r="H56" s="45"/>
      <c r="I56" s="45"/>
      <c r="J56" s="45"/>
      <c r="K56" s="45"/>
      <c r="L56" s="45"/>
      <c r="M56" s="45"/>
      <c r="N56" s="135"/>
      <c r="O56" s="135"/>
      <c r="P56" s="135"/>
      <c r="Q56" s="135"/>
      <c r="R56" s="135"/>
    </row>
    <row r="57" spans="1:18" ht="13.2">
      <c r="A57" s="215"/>
      <c r="B57" s="228"/>
      <c r="C57" s="136"/>
      <c r="D57" s="135"/>
      <c r="E57" s="45"/>
      <c r="F57" s="45"/>
      <c r="G57" s="45"/>
      <c r="H57" s="45"/>
      <c r="I57" s="45"/>
      <c r="J57" s="45"/>
      <c r="K57" s="45"/>
      <c r="L57" s="45"/>
      <c r="M57" s="45"/>
      <c r="N57" s="135"/>
      <c r="O57" s="135"/>
      <c r="P57" s="135"/>
      <c r="Q57" s="135"/>
      <c r="R57" s="135"/>
    </row>
    <row r="58" spans="1:18" ht="13.2">
      <c r="A58" s="215"/>
      <c r="B58" s="163" t="s">
        <v>80</v>
      </c>
      <c r="C58" s="136"/>
      <c r="D58" s="135"/>
      <c r="E58" s="45"/>
      <c r="F58" s="45"/>
      <c r="G58" s="45"/>
      <c r="H58" s="45"/>
      <c r="I58" s="45"/>
      <c r="J58" s="45"/>
      <c r="K58" s="45"/>
      <c r="L58" s="45"/>
      <c r="M58" s="45"/>
      <c r="N58" s="135"/>
      <c r="O58" s="135"/>
      <c r="P58" s="135"/>
      <c r="Q58" s="135"/>
      <c r="R58" s="135"/>
    </row>
    <row r="59" spans="1:18" ht="13.2">
      <c r="A59" s="215"/>
      <c r="B59" s="163" t="s">
        <v>81</v>
      </c>
      <c r="C59" s="136"/>
      <c r="D59" s="135"/>
      <c r="E59" s="45"/>
      <c r="F59" s="45"/>
      <c r="G59" s="45"/>
      <c r="H59" s="45"/>
      <c r="I59" s="45"/>
      <c r="J59" s="45"/>
      <c r="K59" s="45"/>
      <c r="L59" s="45"/>
      <c r="M59" s="45"/>
      <c r="N59" s="135"/>
      <c r="O59" s="135"/>
      <c r="P59" s="135"/>
      <c r="Q59" s="135"/>
      <c r="R59" s="135"/>
    </row>
    <row r="60" spans="1:18" ht="13.2">
      <c r="A60" s="215"/>
      <c r="B60" s="163" t="s">
        <v>82</v>
      </c>
      <c r="C60" s="136"/>
      <c r="D60" s="135"/>
      <c r="E60" s="45"/>
      <c r="F60" s="45"/>
      <c r="G60" s="45"/>
      <c r="H60" s="45"/>
      <c r="I60" s="45"/>
      <c r="J60" s="45"/>
      <c r="K60" s="45"/>
      <c r="L60" s="45"/>
      <c r="M60" s="45"/>
      <c r="N60" s="135"/>
      <c r="O60" s="135"/>
      <c r="P60" s="135"/>
      <c r="Q60" s="135"/>
      <c r="R60" s="135"/>
    </row>
    <row r="61" spans="1:18" ht="13.2">
      <c r="A61" s="215"/>
      <c r="B61" s="163" t="s">
        <v>85</v>
      </c>
      <c r="C61" s="136"/>
      <c r="D61" s="135"/>
      <c r="E61" s="45"/>
      <c r="F61" s="45"/>
      <c r="G61" s="45"/>
      <c r="H61" s="45"/>
      <c r="I61" s="45"/>
      <c r="J61" s="45"/>
      <c r="K61" s="45"/>
      <c r="L61" s="45"/>
      <c r="M61" s="45"/>
      <c r="N61" s="135"/>
      <c r="O61" s="135"/>
      <c r="P61" s="135"/>
      <c r="Q61" s="135"/>
      <c r="R61" s="135"/>
    </row>
    <row r="62" spans="1:18" ht="13.2">
      <c r="A62" s="215"/>
      <c r="B62" s="163"/>
      <c r="C62" s="136"/>
      <c r="D62" s="135"/>
      <c r="E62" s="45"/>
      <c r="F62" s="45"/>
      <c r="G62" s="45"/>
      <c r="H62" s="45"/>
      <c r="I62" s="45"/>
      <c r="J62" s="45"/>
      <c r="K62" s="45"/>
      <c r="L62" s="45"/>
      <c r="M62" s="45"/>
      <c r="N62" s="135"/>
      <c r="O62" s="135"/>
      <c r="P62" s="135"/>
      <c r="Q62" s="135"/>
      <c r="R62" s="135"/>
    </row>
    <row r="63" spans="1:18" ht="13.2">
      <c r="A63" s="215"/>
      <c r="B63" s="176" t="s">
        <v>41</v>
      </c>
      <c r="C63" s="136"/>
      <c r="D63" s="135"/>
      <c r="E63" s="45"/>
      <c r="F63" s="45"/>
      <c r="G63" s="45"/>
      <c r="H63" s="45"/>
      <c r="I63" s="45"/>
      <c r="J63" s="45"/>
      <c r="K63" s="45"/>
      <c r="L63" s="45"/>
      <c r="M63" s="45"/>
      <c r="N63" s="135"/>
      <c r="O63" s="135"/>
      <c r="P63" s="135"/>
      <c r="Q63" s="135"/>
      <c r="R63" s="135"/>
    </row>
    <row r="64" spans="1:18" ht="13.2">
      <c r="A64" s="215"/>
      <c r="B64" s="176" t="s">
        <v>77</v>
      </c>
      <c r="C64" s="136"/>
      <c r="D64" s="135"/>
      <c r="E64" s="45"/>
      <c r="F64" s="45"/>
      <c r="G64" s="45"/>
      <c r="H64" s="45"/>
      <c r="I64" s="45"/>
      <c r="J64" s="45"/>
      <c r="K64" s="45"/>
      <c r="L64" s="45"/>
      <c r="M64" s="45"/>
      <c r="N64" s="135"/>
      <c r="O64" s="135"/>
      <c r="P64" s="135"/>
      <c r="Q64" s="135"/>
      <c r="R64" s="135"/>
    </row>
    <row r="65" spans="1:18" ht="13.2">
      <c r="A65" s="215"/>
      <c r="B65" s="178" t="s">
        <v>21</v>
      </c>
      <c r="C65" s="136"/>
      <c r="D65" s="135"/>
      <c r="E65" s="45"/>
      <c r="F65" s="45"/>
      <c r="G65" s="45"/>
      <c r="H65" s="45"/>
      <c r="I65" s="45"/>
      <c r="J65" s="45"/>
      <c r="K65" s="45"/>
      <c r="L65" s="45"/>
      <c r="M65" s="45"/>
      <c r="N65" s="135"/>
      <c r="O65" s="135"/>
      <c r="P65" s="135"/>
      <c r="Q65" s="135"/>
      <c r="R65" s="135"/>
    </row>
    <row r="66" spans="1:18" ht="13.2">
      <c r="A66" s="215"/>
      <c r="B66" s="178" t="s">
        <v>23</v>
      </c>
      <c r="C66" s="136"/>
      <c r="D66" s="135"/>
      <c r="E66" s="45"/>
      <c r="F66" s="45"/>
      <c r="G66" s="45"/>
      <c r="H66" s="45"/>
      <c r="I66" s="45"/>
      <c r="J66" s="45"/>
      <c r="K66" s="45"/>
      <c r="L66" s="45"/>
      <c r="M66" s="45"/>
      <c r="N66" s="135"/>
      <c r="O66" s="135"/>
      <c r="P66" s="135"/>
      <c r="Q66" s="135"/>
      <c r="R66" s="135"/>
    </row>
    <row r="67" spans="1:18" ht="13.2">
      <c r="A67" s="215"/>
      <c r="B67" s="176" t="s">
        <v>78</v>
      </c>
      <c r="C67" s="136"/>
      <c r="D67" s="135"/>
      <c r="E67" s="45"/>
      <c r="F67" s="45"/>
      <c r="G67" s="45"/>
      <c r="H67" s="45"/>
      <c r="I67" s="45"/>
      <c r="J67" s="45"/>
      <c r="K67" s="45"/>
      <c r="L67" s="45"/>
      <c r="M67" s="45"/>
      <c r="N67" s="135"/>
      <c r="O67" s="135"/>
      <c r="P67" s="135"/>
      <c r="Q67" s="135"/>
      <c r="R67" s="135"/>
    </row>
    <row r="68" spans="1:18" ht="13.2">
      <c r="A68" s="215"/>
      <c r="B68" s="178" t="s">
        <v>42</v>
      </c>
      <c r="C68" s="136"/>
      <c r="D68" s="135"/>
      <c r="E68" s="45"/>
      <c r="F68" s="45"/>
      <c r="G68" s="45"/>
      <c r="H68" s="45"/>
      <c r="I68" s="45"/>
      <c r="J68" s="45"/>
      <c r="K68" s="45"/>
      <c r="L68" s="45"/>
      <c r="M68" s="45"/>
      <c r="N68" s="135"/>
      <c r="O68" s="135"/>
      <c r="P68" s="135"/>
      <c r="Q68" s="135"/>
      <c r="R68" s="135"/>
    </row>
    <row r="69" spans="1:18" ht="13.2">
      <c r="A69" s="215"/>
      <c r="B69" s="178" t="s">
        <v>46</v>
      </c>
      <c r="C69" s="136"/>
      <c r="D69" s="135"/>
      <c r="E69" s="45"/>
      <c r="F69" s="45"/>
      <c r="G69" s="45"/>
      <c r="H69" s="45"/>
      <c r="I69" s="45"/>
      <c r="J69" s="45"/>
      <c r="K69" s="45"/>
      <c r="L69" s="45"/>
      <c r="M69" s="45"/>
      <c r="N69" s="135"/>
      <c r="O69" s="135"/>
      <c r="P69" s="135"/>
      <c r="Q69" s="135"/>
      <c r="R69" s="135"/>
    </row>
    <row r="70" spans="1:18" ht="13.2">
      <c r="A70" s="215"/>
      <c r="B70" s="176" t="s">
        <v>79</v>
      </c>
      <c r="C70" s="136"/>
      <c r="D70" s="135"/>
      <c r="E70" s="45"/>
      <c r="F70" s="45"/>
      <c r="G70" s="45"/>
      <c r="H70" s="45"/>
      <c r="I70" s="45"/>
      <c r="J70" s="45"/>
      <c r="K70" s="45"/>
      <c r="L70" s="45"/>
      <c r="M70" s="45"/>
      <c r="N70" s="135"/>
      <c r="O70" s="135"/>
      <c r="P70" s="135"/>
      <c r="Q70" s="135"/>
      <c r="R70" s="135"/>
    </row>
    <row r="71" spans="1:18" ht="13.2">
      <c r="A71" s="215"/>
      <c r="B71" s="178" t="s">
        <v>22</v>
      </c>
      <c r="C71" s="136"/>
      <c r="D71" s="135"/>
      <c r="E71" s="45"/>
      <c r="F71" s="45"/>
      <c r="G71" s="45"/>
      <c r="H71" s="45"/>
      <c r="I71" s="45"/>
      <c r="J71" s="45"/>
      <c r="K71" s="45"/>
      <c r="L71" s="45"/>
      <c r="M71" s="45"/>
      <c r="N71" s="135"/>
      <c r="O71" s="135"/>
      <c r="P71" s="135"/>
      <c r="Q71" s="135"/>
      <c r="R71" s="135"/>
    </row>
    <row r="72" spans="1:18" ht="13.2">
      <c r="A72" s="215"/>
      <c r="B72" s="178" t="s">
        <v>29</v>
      </c>
      <c r="C72" s="136"/>
      <c r="D72" s="135"/>
      <c r="E72" s="45"/>
      <c r="F72" s="45"/>
      <c r="G72" s="45"/>
      <c r="H72" s="45"/>
      <c r="I72" s="45"/>
      <c r="J72" s="45"/>
      <c r="K72" s="45"/>
      <c r="L72" s="45"/>
      <c r="M72" s="45"/>
      <c r="N72" s="135"/>
      <c r="O72" s="135"/>
      <c r="P72" s="135"/>
      <c r="Q72" s="135"/>
      <c r="R72" s="135"/>
    </row>
    <row r="73" spans="1:18" ht="13.2">
      <c r="A73" s="215"/>
      <c r="C73" s="136"/>
      <c r="D73" s="135"/>
      <c r="E73" s="45"/>
      <c r="F73" s="45"/>
      <c r="G73" s="45"/>
      <c r="H73" s="45"/>
      <c r="I73" s="45"/>
      <c r="J73" s="45"/>
      <c r="K73" s="45"/>
      <c r="L73" s="45"/>
      <c r="M73" s="45"/>
      <c r="N73" s="135"/>
      <c r="O73" s="135"/>
      <c r="P73" s="135"/>
      <c r="Q73" s="135"/>
      <c r="R73" s="135"/>
    </row>
    <row r="74" spans="1:18" ht="13.2">
      <c r="A74" s="215"/>
      <c r="C74" s="136"/>
      <c r="D74" s="135"/>
      <c r="E74" s="45"/>
      <c r="F74" s="45"/>
      <c r="G74" s="45"/>
      <c r="H74" s="45"/>
      <c r="I74" s="45"/>
      <c r="J74" s="45"/>
      <c r="K74" s="45"/>
      <c r="L74" s="45"/>
      <c r="M74" s="45"/>
      <c r="N74" s="135"/>
      <c r="O74" s="135"/>
      <c r="P74" s="135"/>
      <c r="Q74" s="135"/>
      <c r="R74" s="135"/>
    </row>
    <row r="75" spans="1:18" ht="13.2">
      <c r="A75" s="215"/>
      <c r="C75" s="136"/>
      <c r="D75" s="135"/>
      <c r="E75" s="45"/>
      <c r="F75" s="45"/>
      <c r="G75" s="45"/>
      <c r="H75" s="45"/>
      <c r="I75" s="45"/>
      <c r="J75" s="45"/>
      <c r="K75" s="45"/>
      <c r="L75" s="45"/>
      <c r="M75" s="45"/>
      <c r="N75" s="135"/>
      <c r="O75" s="135"/>
      <c r="P75" s="135"/>
      <c r="Q75" s="135"/>
      <c r="R75" s="135"/>
    </row>
    <row r="76" spans="1:18" ht="13.2">
      <c r="A76" s="215"/>
      <c r="C76" s="136"/>
      <c r="D76" s="135"/>
      <c r="E76" s="45"/>
      <c r="F76" s="45"/>
      <c r="G76" s="45"/>
      <c r="H76" s="45"/>
      <c r="I76" s="45"/>
      <c r="J76" s="45"/>
      <c r="K76" s="45"/>
      <c r="L76" s="45"/>
      <c r="M76" s="45"/>
      <c r="N76" s="135"/>
      <c r="O76" s="135"/>
      <c r="P76" s="135"/>
      <c r="Q76" s="135"/>
      <c r="R76" s="135"/>
    </row>
    <row r="77" spans="1:18" ht="13.2">
      <c r="A77" s="215"/>
      <c r="C77" s="136"/>
      <c r="D77" s="135"/>
      <c r="E77" s="45"/>
      <c r="F77" s="45"/>
      <c r="G77" s="45"/>
      <c r="H77" s="45"/>
      <c r="I77" s="45"/>
      <c r="J77" s="45"/>
      <c r="K77" s="45"/>
      <c r="L77" s="45"/>
      <c r="M77" s="45"/>
      <c r="N77" s="135"/>
      <c r="O77" s="135"/>
      <c r="P77" s="135"/>
      <c r="Q77" s="135"/>
      <c r="R77" s="135"/>
    </row>
    <row r="78" spans="1:18" ht="13.2">
      <c r="A78" s="215"/>
      <c r="C78" s="136"/>
      <c r="D78" s="135"/>
      <c r="E78" s="45"/>
      <c r="F78" s="45"/>
      <c r="G78" s="45"/>
      <c r="H78" s="45"/>
      <c r="I78" s="45"/>
      <c r="J78" s="45"/>
      <c r="K78" s="45"/>
      <c r="L78" s="45"/>
      <c r="M78" s="45"/>
      <c r="N78" s="135"/>
      <c r="O78" s="135"/>
      <c r="P78" s="135"/>
      <c r="Q78" s="135"/>
      <c r="R78" s="135"/>
    </row>
    <row r="79" spans="1:18" ht="13.2">
      <c r="A79" s="215"/>
      <c r="C79" s="136"/>
      <c r="D79" s="135"/>
      <c r="E79" s="45"/>
      <c r="F79" s="45"/>
      <c r="G79" s="45"/>
      <c r="H79" s="45"/>
      <c r="I79" s="45"/>
      <c r="J79" s="45"/>
      <c r="K79" s="45"/>
      <c r="L79" s="45"/>
      <c r="M79" s="45"/>
      <c r="N79" s="135"/>
      <c r="O79" s="135"/>
      <c r="P79" s="135"/>
      <c r="Q79" s="135"/>
      <c r="R79" s="135"/>
    </row>
    <row r="80" spans="1:18" ht="13.2">
      <c r="A80" s="215"/>
      <c r="C80" s="136"/>
      <c r="D80" s="135"/>
      <c r="E80" s="45"/>
      <c r="F80" s="45"/>
      <c r="G80" s="45"/>
      <c r="H80" s="45"/>
      <c r="I80" s="45"/>
      <c r="J80" s="45"/>
      <c r="K80" s="45"/>
      <c r="L80" s="45"/>
      <c r="M80" s="45"/>
      <c r="N80" s="135"/>
      <c r="O80" s="135"/>
      <c r="P80" s="135"/>
      <c r="Q80" s="135"/>
      <c r="R80" s="135"/>
    </row>
    <row r="81" spans="1:18" ht="13.2">
      <c r="A81" s="215"/>
      <c r="B81" s="7"/>
      <c r="C81" s="136"/>
      <c r="D81" s="135"/>
      <c r="E81" s="45"/>
      <c r="F81" s="45"/>
      <c r="G81" s="45"/>
      <c r="H81" s="45"/>
      <c r="I81" s="45"/>
      <c r="J81" s="45"/>
      <c r="K81" s="45"/>
      <c r="L81" s="45"/>
      <c r="M81" s="45"/>
      <c r="N81" s="135"/>
      <c r="O81" s="135"/>
      <c r="P81" s="135"/>
      <c r="Q81" s="135"/>
      <c r="R81" s="135"/>
    </row>
    <row r="82" spans="1:18" ht="13.2">
      <c r="A82" s="215"/>
      <c r="B82" s="135"/>
      <c r="C82" s="136"/>
      <c r="D82" s="135"/>
      <c r="E82" s="45"/>
      <c r="F82" s="45"/>
      <c r="G82" s="45"/>
      <c r="H82" s="45"/>
      <c r="I82" s="45"/>
      <c r="J82" s="45"/>
      <c r="K82" s="45"/>
      <c r="L82" s="45"/>
      <c r="M82" s="45"/>
      <c r="N82" s="135"/>
      <c r="O82" s="135"/>
      <c r="P82" s="135"/>
      <c r="Q82" s="135"/>
      <c r="R82" s="135"/>
    </row>
    <row r="83" spans="1:18" ht="13.2">
      <c r="A83" s="215"/>
      <c r="B83" s="135"/>
      <c r="C83" s="136"/>
      <c r="D83" s="135"/>
      <c r="E83" s="45"/>
      <c r="F83" s="45"/>
      <c r="G83" s="45"/>
      <c r="H83" s="45"/>
      <c r="I83" s="45"/>
      <c r="J83" s="45"/>
      <c r="K83" s="45"/>
      <c r="L83" s="45"/>
      <c r="M83" s="45"/>
      <c r="N83" s="135"/>
      <c r="O83" s="135"/>
      <c r="P83" s="135"/>
      <c r="Q83" s="135"/>
      <c r="R83" s="135"/>
    </row>
    <row r="84" spans="1:18" ht="13.2">
      <c r="A84" s="215"/>
      <c r="B84" s="135"/>
      <c r="C84" s="136"/>
      <c r="D84" s="135"/>
      <c r="E84" s="45"/>
      <c r="F84" s="45"/>
      <c r="G84" s="45"/>
      <c r="H84" s="45"/>
      <c r="I84" s="45"/>
      <c r="J84" s="45"/>
      <c r="K84" s="45"/>
      <c r="L84" s="45"/>
      <c r="M84" s="45"/>
      <c r="N84" s="135"/>
      <c r="O84" s="135"/>
      <c r="P84" s="135"/>
      <c r="Q84" s="135"/>
      <c r="R84" s="135"/>
    </row>
    <row r="85" spans="1:18" ht="13.2">
      <c r="A85" s="215"/>
      <c r="B85" s="135"/>
      <c r="C85" s="136"/>
      <c r="D85" s="135"/>
      <c r="E85" s="45"/>
      <c r="F85" s="45"/>
      <c r="G85" s="45"/>
      <c r="H85" s="45"/>
      <c r="I85" s="45"/>
      <c r="J85" s="45"/>
      <c r="K85" s="45"/>
      <c r="L85" s="45"/>
      <c r="M85" s="45"/>
      <c r="N85" s="135"/>
      <c r="O85" s="135"/>
      <c r="P85" s="135"/>
      <c r="Q85" s="135"/>
      <c r="R85" s="135"/>
    </row>
    <row r="86" spans="1:18" ht="13.2">
      <c r="A86" s="215"/>
      <c r="B86" s="135"/>
      <c r="C86" s="136"/>
      <c r="D86" s="135"/>
      <c r="E86" s="45"/>
      <c r="F86" s="45"/>
      <c r="G86" s="45"/>
      <c r="H86" s="45"/>
      <c r="I86" s="45"/>
      <c r="J86" s="45"/>
      <c r="K86" s="45"/>
      <c r="L86" s="45"/>
      <c r="M86" s="45"/>
      <c r="N86" s="135"/>
      <c r="O86" s="135"/>
      <c r="P86" s="135"/>
      <c r="Q86" s="135"/>
      <c r="R86" s="135"/>
    </row>
    <row r="87" spans="1:18" ht="13.2">
      <c r="A87" s="215"/>
      <c r="B87" s="135"/>
      <c r="C87" s="136"/>
      <c r="D87" s="135"/>
      <c r="E87" s="45"/>
      <c r="F87" s="45"/>
      <c r="G87" s="45"/>
      <c r="H87" s="45"/>
      <c r="I87" s="45"/>
      <c r="J87" s="45"/>
      <c r="K87" s="45"/>
      <c r="L87" s="45"/>
      <c r="M87" s="45"/>
      <c r="N87" s="135"/>
      <c r="O87" s="135"/>
      <c r="P87" s="135"/>
      <c r="Q87" s="135"/>
      <c r="R87" s="135"/>
    </row>
    <row r="88" spans="1:18" ht="13.2">
      <c r="A88" s="215"/>
      <c r="B88" s="135"/>
      <c r="C88" s="136"/>
      <c r="D88" s="135"/>
      <c r="E88" s="45"/>
      <c r="F88" s="45"/>
      <c r="G88" s="45"/>
      <c r="H88" s="45"/>
      <c r="I88" s="45"/>
      <c r="J88" s="45"/>
      <c r="K88" s="45"/>
      <c r="L88" s="45"/>
      <c r="M88" s="45"/>
      <c r="N88" s="135"/>
      <c r="O88" s="135"/>
      <c r="P88" s="135"/>
      <c r="Q88" s="135"/>
      <c r="R88" s="135"/>
    </row>
    <row r="89" spans="1:18" ht="13.2">
      <c r="A89" s="215"/>
      <c r="B89" s="135"/>
      <c r="C89" s="136"/>
      <c r="D89" s="135"/>
      <c r="E89" s="45"/>
      <c r="F89" s="45"/>
      <c r="G89" s="45"/>
      <c r="H89" s="45"/>
      <c r="I89" s="45"/>
      <c r="J89" s="45"/>
      <c r="K89" s="45"/>
      <c r="L89" s="45"/>
      <c r="M89" s="45"/>
      <c r="N89" s="135"/>
      <c r="O89" s="135"/>
      <c r="P89" s="135"/>
      <c r="Q89" s="135"/>
      <c r="R89" s="135"/>
    </row>
    <row r="90" spans="1:18" ht="13.2">
      <c r="A90" s="215"/>
      <c r="B90" s="135"/>
      <c r="C90" s="136"/>
      <c r="D90" s="135"/>
      <c r="E90" s="45"/>
      <c r="F90" s="45"/>
      <c r="G90" s="45"/>
      <c r="H90" s="45"/>
      <c r="I90" s="45"/>
      <c r="J90" s="45"/>
      <c r="K90" s="45"/>
      <c r="L90" s="45"/>
      <c r="M90" s="45"/>
      <c r="N90" s="135"/>
      <c r="O90" s="135"/>
      <c r="P90" s="135"/>
      <c r="Q90" s="135"/>
      <c r="R90" s="135"/>
    </row>
    <row r="91" spans="1:18">
      <c r="A91" s="156"/>
      <c r="C91" s="157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</row>
    <row r="92" spans="1:18">
      <c r="A92" s="156"/>
      <c r="B92" s="175"/>
      <c r="C92" s="157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</row>
    <row r="93" spans="1:18">
      <c r="A93" s="156"/>
      <c r="B93" s="175"/>
      <c r="C93" s="157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</row>
    <row r="94" spans="1:18">
      <c r="A94" s="156"/>
      <c r="C94" s="157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</row>
    <row r="95" spans="1:18" ht="13.2">
      <c r="A95" s="156"/>
      <c r="C95" s="176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</row>
    <row r="96" spans="1:18" ht="13.2">
      <c r="A96" s="156"/>
      <c r="C96" s="176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</row>
    <row r="97" spans="1:18" ht="13.2">
      <c r="A97" s="156"/>
      <c r="C97" s="176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</row>
    <row r="98" spans="1:18" ht="12.75" customHeight="1">
      <c r="A98" s="156"/>
      <c r="C98" s="177"/>
      <c r="D98" s="177"/>
      <c r="E98" s="177"/>
      <c r="F98" s="177"/>
      <c r="G98" s="177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</row>
    <row r="99" spans="1:18" ht="12.75" customHeight="1">
      <c r="A99" s="156"/>
      <c r="C99" s="177"/>
      <c r="D99" s="177"/>
      <c r="E99" s="177"/>
      <c r="F99" s="177"/>
      <c r="G99" s="177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</row>
    <row r="100" spans="1:18" ht="13.2">
      <c r="A100" s="156"/>
      <c r="C100" s="177"/>
      <c r="D100" s="177"/>
      <c r="E100" s="177"/>
      <c r="F100" s="177"/>
      <c r="G100" s="177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</row>
    <row r="101" spans="1:18" ht="13.2">
      <c r="A101" s="156"/>
      <c r="C101" s="177"/>
      <c r="D101" s="177"/>
      <c r="E101" s="177"/>
      <c r="F101" s="177"/>
      <c r="G101" s="177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</row>
    <row r="102" spans="1:18" ht="13.2">
      <c r="A102" s="156"/>
      <c r="C102" s="177"/>
      <c r="D102" s="177"/>
      <c r="E102" s="177"/>
      <c r="F102" s="177"/>
      <c r="G102" s="177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</row>
    <row r="103" spans="1:18" ht="13.2">
      <c r="A103" s="156"/>
      <c r="C103" s="177"/>
      <c r="D103" s="177"/>
      <c r="E103" s="177"/>
      <c r="F103" s="177"/>
      <c r="G103" s="177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</row>
    <row r="104" spans="1:18" ht="13.2">
      <c r="A104" s="156"/>
      <c r="C104" s="177"/>
      <c r="D104" s="177"/>
      <c r="E104" s="177"/>
      <c r="F104" s="177"/>
      <c r="G104" s="177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</row>
    <row r="105" spans="1:18" ht="13.2">
      <c r="A105" s="156"/>
      <c r="C105" s="177"/>
      <c r="D105" s="177"/>
      <c r="E105" s="177"/>
      <c r="F105" s="177"/>
      <c r="G105" s="177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</row>
    <row r="106" spans="1:18" ht="13.2">
      <c r="A106" s="156"/>
      <c r="C106" s="177"/>
      <c r="D106" s="177"/>
      <c r="E106" s="177"/>
      <c r="F106" s="177"/>
      <c r="G106" s="177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</row>
    <row r="107" spans="1:18" ht="13.2">
      <c r="A107" s="156"/>
      <c r="C107" s="177"/>
      <c r="D107" s="177"/>
      <c r="E107" s="177"/>
      <c r="F107" s="177"/>
      <c r="G107" s="177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</row>
    <row r="108" spans="1:18" ht="13.2">
      <c r="A108" s="156"/>
      <c r="C108" s="177"/>
      <c r="D108" s="177"/>
      <c r="E108" s="177"/>
      <c r="F108" s="177"/>
      <c r="G108" s="177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</row>
    <row r="109" spans="1:18" ht="13.2">
      <c r="A109" s="156"/>
      <c r="C109" s="177"/>
      <c r="D109" s="177"/>
      <c r="E109" s="177"/>
      <c r="F109" s="177"/>
      <c r="G109" s="177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</row>
    <row r="110" spans="1:18" ht="13.2">
      <c r="C110" s="6"/>
      <c r="D110" s="6"/>
      <c r="E110" s="6"/>
      <c r="F110" s="6"/>
      <c r="G110" s="6"/>
    </row>
    <row r="111" spans="1:18" ht="13.2">
      <c r="B111" s="248"/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</row>
    <row r="112" spans="1:18" ht="14.4"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2:18" ht="14.4">
      <c r="B113" s="8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2:18" ht="14.4"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2:18" ht="14.4">
      <c r="C115" s="2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</sheetData>
  <mergeCells count="33">
    <mergeCell ref="E45:G45"/>
    <mergeCell ref="H45:J45"/>
    <mergeCell ref="K45:M45"/>
    <mergeCell ref="A4:A5"/>
    <mergeCell ref="B4:D4"/>
    <mergeCell ref="E4:J4"/>
    <mergeCell ref="K4:P4"/>
    <mergeCell ref="E5:G5"/>
    <mergeCell ref="H5:J5"/>
    <mergeCell ref="K5:M5"/>
    <mergeCell ref="N5:P5"/>
    <mergeCell ref="B111:R111"/>
    <mergeCell ref="H48:J48"/>
    <mergeCell ref="K48:M48"/>
    <mergeCell ref="N48:P48"/>
    <mergeCell ref="E51:G51"/>
    <mergeCell ref="E48:G48"/>
    <mergeCell ref="N3:R3"/>
    <mergeCell ref="O2:R2"/>
    <mergeCell ref="K52:M52"/>
    <mergeCell ref="E54:G54"/>
    <mergeCell ref="H54:J54"/>
    <mergeCell ref="K54:M54"/>
    <mergeCell ref="N45:P45"/>
    <mergeCell ref="E46:G46"/>
    <mergeCell ref="H46:J46"/>
    <mergeCell ref="K46:M46"/>
    <mergeCell ref="N46:P46"/>
    <mergeCell ref="E47:G47"/>
    <mergeCell ref="H47:J47"/>
    <mergeCell ref="K47:M47"/>
    <mergeCell ref="N47:P47"/>
    <mergeCell ref="K8:M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A9:A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111"/>
  <sheetViews>
    <sheetView zoomScale="112" zoomScaleNormal="112" zoomScaleSheetLayoutView="100" workbookViewId="0">
      <selection activeCell="P3" sqref="P3"/>
    </sheetView>
  </sheetViews>
  <sheetFormatPr defaultColWidth="9.109375" defaultRowHeight="13.8"/>
  <cols>
    <col min="1" max="1" width="2.5546875" style="3" customWidth="1"/>
    <col min="2" max="2" width="43.5546875" style="2" customWidth="1"/>
    <col min="3" max="3" width="10.44140625" style="1" customWidth="1"/>
    <col min="4" max="4" width="12.44140625" style="2" customWidth="1"/>
    <col min="5" max="5" width="2.6640625" style="2" customWidth="1"/>
    <col min="6" max="7" width="1.88671875" style="2" customWidth="1"/>
    <col min="8" max="8" width="2.6640625" style="2" bestFit="1" customWidth="1"/>
    <col min="9" max="10" width="2" style="2" customWidth="1"/>
    <col min="11" max="11" width="2.6640625" style="2" bestFit="1" customWidth="1"/>
    <col min="12" max="12" width="1.88671875" style="2" customWidth="1"/>
    <col min="13" max="13" width="2" style="2" customWidth="1"/>
    <col min="14" max="14" width="2.6640625" style="2" bestFit="1" customWidth="1"/>
    <col min="15" max="15" width="1.88671875" style="2" customWidth="1"/>
    <col min="16" max="16" width="2.109375" style="2" customWidth="1"/>
    <col min="17" max="17" width="4.88671875" style="2" customWidth="1"/>
    <col min="18" max="18" width="10.33203125" style="2" customWidth="1"/>
    <col min="19" max="16384" width="9.109375" style="2"/>
  </cols>
  <sheetData>
    <row r="1" spans="1:18" ht="13.2">
      <c r="A1" s="193"/>
      <c r="B1" s="184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3"/>
    </row>
    <row r="2" spans="1:18" ht="13.2">
      <c r="A2" s="193"/>
      <c r="B2" s="184" t="s">
        <v>128</v>
      </c>
      <c r="C2" s="127"/>
      <c r="D2" s="126"/>
      <c r="E2" s="127"/>
      <c r="F2" s="127"/>
      <c r="G2" s="127"/>
      <c r="H2" s="199"/>
      <c r="I2" s="199"/>
      <c r="J2" s="199"/>
      <c r="K2" s="199"/>
      <c r="L2" s="199"/>
      <c r="M2" s="199"/>
      <c r="N2" s="199"/>
      <c r="O2" s="199"/>
      <c r="P2" s="268" t="s">
        <v>127</v>
      </c>
      <c r="Q2" s="268"/>
      <c r="R2" s="268"/>
    </row>
    <row r="3" spans="1:18" thickBot="1">
      <c r="A3" s="194"/>
      <c r="B3" s="195" t="s">
        <v>122</v>
      </c>
      <c r="C3" s="196"/>
      <c r="D3" s="197"/>
      <c r="E3" s="197"/>
      <c r="F3" s="198" t="s">
        <v>1</v>
      </c>
      <c r="G3" s="198"/>
      <c r="H3" s="182"/>
      <c r="I3" s="182"/>
      <c r="J3" s="182"/>
      <c r="K3" s="182"/>
      <c r="L3" s="182"/>
      <c r="M3" s="182"/>
      <c r="N3" s="182"/>
      <c r="O3" s="182"/>
      <c r="P3" s="202" t="s">
        <v>132</v>
      </c>
      <c r="Q3" s="202"/>
      <c r="R3" s="202"/>
    </row>
    <row r="4" spans="1:18" s="4" customFormat="1" thickBot="1">
      <c r="A4" s="255" t="s">
        <v>2</v>
      </c>
      <c r="B4" s="257" t="s">
        <v>3</v>
      </c>
      <c r="C4" s="258"/>
      <c r="D4" s="259"/>
      <c r="E4" s="260" t="s">
        <v>4</v>
      </c>
      <c r="F4" s="261"/>
      <c r="G4" s="261"/>
      <c r="H4" s="261"/>
      <c r="I4" s="261"/>
      <c r="J4" s="262"/>
      <c r="K4" s="261" t="s">
        <v>5</v>
      </c>
      <c r="L4" s="261"/>
      <c r="M4" s="261"/>
      <c r="N4" s="261"/>
      <c r="O4" s="261"/>
      <c r="P4" s="262"/>
      <c r="Q4" s="10"/>
      <c r="R4" s="11"/>
    </row>
    <row r="5" spans="1:18" s="4" customFormat="1" thickBot="1">
      <c r="A5" s="256"/>
      <c r="B5" s="12" t="s">
        <v>6</v>
      </c>
      <c r="C5" s="13" t="s">
        <v>7</v>
      </c>
      <c r="D5" s="14" t="s">
        <v>83</v>
      </c>
      <c r="E5" s="263" t="s">
        <v>8</v>
      </c>
      <c r="F5" s="264"/>
      <c r="G5" s="232"/>
      <c r="H5" s="265" t="s">
        <v>9</v>
      </c>
      <c r="I5" s="264"/>
      <c r="J5" s="266"/>
      <c r="K5" s="264" t="s">
        <v>10</v>
      </c>
      <c r="L5" s="264"/>
      <c r="M5" s="267"/>
      <c r="N5" s="265" t="s">
        <v>11</v>
      </c>
      <c r="O5" s="264"/>
      <c r="P5" s="266"/>
      <c r="Q5" s="166" t="s">
        <v>12</v>
      </c>
      <c r="R5" s="15" t="s">
        <v>13</v>
      </c>
    </row>
    <row r="6" spans="1:18" thickBot="1">
      <c r="A6" s="129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18" thickBot="1">
      <c r="A7" s="130" t="s">
        <v>31</v>
      </c>
      <c r="B7" s="19"/>
      <c r="C7" s="20"/>
      <c r="D7" s="164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21"/>
      <c r="R7" s="165"/>
    </row>
    <row r="8" spans="1:18" ht="13.5" customHeight="1">
      <c r="A8" s="22">
        <v>1</v>
      </c>
      <c r="B8" s="23" t="s">
        <v>92</v>
      </c>
      <c r="C8" s="24" t="s">
        <v>47</v>
      </c>
      <c r="D8" s="25" t="s">
        <v>84</v>
      </c>
      <c r="E8" s="169">
        <v>2</v>
      </c>
      <c r="F8" s="169">
        <v>2</v>
      </c>
      <c r="G8" s="170">
        <v>0</v>
      </c>
      <c r="H8" s="169"/>
      <c r="I8" s="169"/>
      <c r="J8" s="170"/>
      <c r="K8" s="269"/>
      <c r="L8" s="246"/>
      <c r="M8" s="247"/>
      <c r="N8" s="169"/>
      <c r="O8" s="169"/>
      <c r="P8" s="170"/>
      <c r="Q8" s="26">
        <v>4</v>
      </c>
      <c r="R8" s="27"/>
    </row>
    <row r="9" spans="1:18" thickBot="1">
      <c r="A9" s="28">
        <f>A8+1</f>
        <v>2</v>
      </c>
      <c r="B9" s="23" t="s">
        <v>16</v>
      </c>
      <c r="C9" s="29" t="s">
        <v>48</v>
      </c>
      <c r="D9" s="30" t="s">
        <v>84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1">
        <v>4</v>
      </c>
      <c r="R9" s="32"/>
    </row>
    <row r="10" spans="1:18" thickBot="1">
      <c r="A10" s="130" t="s">
        <v>93</v>
      </c>
      <c r="B10" s="19"/>
      <c r="C10" s="20"/>
      <c r="D10" s="164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21"/>
      <c r="R10" s="165"/>
    </row>
    <row r="11" spans="1:18" ht="13.2">
      <c r="A11" s="33">
        <v>3</v>
      </c>
      <c r="B11" s="23" t="s">
        <v>71</v>
      </c>
      <c r="C11" s="29" t="s">
        <v>51</v>
      </c>
      <c r="D11" s="26" t="s">
        <v>84</v>
      </c>
      <c r="E11" s="34">
        <v>2</v>
      </c>
      <c r="F11" s="34">
        <v>0</v>
      </c>
      <c r="G11" s="34">
        <v>1</v>
      </c>
      <c r="H11" s="35"/>
      <c r="I11" s="34"/>
      <c r="J11" s="34"/>
      <c r="K11" s="35"/>
      <c r="L11" s="34"/>
      <c r="M11" s="36"/>
      <c r="N11" s="35"/>
      <c r="O11" s="34"/>
      <c r="P11" s="170"/>
      <c r="Q11" s="170">
        <v>3</v>
      </c>
      <c r="R11" s="37"/>
    </row>
    <row r="12" spans="1:18" thickBot="1">
      <c r="A12" s="28">
        <v>4</v>
      </c>
      <c r="B12" s="23" t="s">
        <v>72</v>
      </c>
      <c r="C12" s="29" t="s">
        <v>52</v>
      </c>
      <c r="D12" s="30" t="s">
        <v>14</v>
      </c>
      <c r="E12" s="34">
        <v>3</v>
      </c>
      <c r="F12" s="34">
        <v>0</v>
      </c>
      <c r="G12" s="34">
        <v>3</v>
      </c>
      <c r="H12" s="35"/>
      <c r="I12" s="34"/>
      <c r="J12" s="34"/>
      <c r="K12" s="35"/>
      <c r="L12" s="34"/>
      <c r="M12" s="36"/>
      <c r="N12" s="35"/>
      <c r="O12" s="34"/>
      <c r="P12" s="38"/>
      <c r="Q12" s="38">
        <v>6</v>
      </c>
      <c r="R12" s="39"/>
    </row>
    <row r="13" spans="1:18" thickBot="1">
      <c r="A13" s="130" t="s">
        <v>94</v>
      </c>
      <c r="B13" s="19"/>
      <c r="C13" s="20"/>
      <c r="D13" s="16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21"/>
      <c r="R13" s="165"/>
    </row>
    <row r="14" spans="1:18" ht="13.2">
      <c r="A14" s="33">
        <v>5</v>
      </c>
      <c r="B14" s="23" t="s">
        <v>73</v>
      </c>
      <c r="C14" s="29" t="s">
        <v>53</v>
      </c>
      <c r="D14" s="26" t="s">
        <v>84</v>
      </c>
      <c r="E14" s="169">
        <v>2</v>
      </c>
      <c r="F14" s="169">
        <v>0</v>
      </c>
      <c r="G14" s="170">
        <v>1</v>
      </c>
      <c r="H14" s="169"/>
      <c r="I14" s="169"/>
      <c r="J14" s="170"/>
      <c r="K14" s="41"/>
      <c r="L14" s="41"/>
      <c r="M14" s="42"/>
      <c r="N14" s="169"/>
      <c r="O14" s="169"/>
      <c r="P14" s="170"/>
      <c r="Q14" s="26">
        <v>3</v>
      </c>
      <c r="R14" s="37"/>
    </row>
    <row r="15" spans="1:18" ht="13.2">
      <c r="A15" s="43">
        <f>A14+1</f>
        <v>6</v>
      </c>
      <c r="B15" s="23" t="s">
        <v>74</v>
      </c>
      <c r="C15" s="29" t="s">
        <v>54</v>
      </c>
      <c r="D15" s="44" t="s">
        <v>84</v>
      </c>
      <c r="E15" s="45">
        <v>2</v>
      </c>
      <c r="F15" s="34">
        <v>1</v>
      </c>
      <c r="G15" s="36">
        <v>0</v>
      </c>
      <c r="H15" s="46"/>
      <c r="I15" s="46"/>
      <c r="J15" s="47"/>
      <c r="K15" s="34"/>
      <c r="L15" s="34"/>
      <c r="M15" s="36"/>
      <c r="N15" s="34"/>
      <c r="O15" s="34"/>
      <c r="P15" s="36"/>
      <c r="Q15" s="44">
        <v>3</v>
      </c>
      <c r="R15" s="48"/>
    </row>
    <row r="16" spans="1:18" thickBot="1">
      <c r="A16" s="28">
        <f>A15+1</f>
        <v>7</v>
      </c>
      <c r="B16" s="23" t="s">
        <v>91</v>
      </c>
      <c r="C16" s="29" t="s">
        <v>55</v>
      </c>
      <c r="D16" s="30" t="s">
        <v>14</v>
      </c>
      <c r="E16" s="49">
        <v>2</v>
      </c>
      <c r="F16" s="171">
        <v>1</v>
      </c>
      <c r="G16" s="167">
        <v>0</v>
      </c>
      <c r="H16" s="171"/>
      <c r="I16" s="171"/>
      <c r="J16" s="167"/>
      <c r="K16" s="171"/>
      <c r="L16" s="171"/>
      <c r="M16" s="167"/>
      <c r="N16" s="171"/>
      <c r="O16" s="171"/>
      <c r="P16" s="167"/>
      <c r="Q16" s="30">
        <v>3</v>
      </c>
      <c r="R16" s="39"/>
    </row>
    <row r="17" spans="1:18" thickBot="1">
      <c r="A17" s="130" t="s">
        <v>32</v>
      </c>
      <c r="B17" s="19"/>
      <c r="C17" s="20"/>
      <c r="D17" s="16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5"/>
    </row>
    <row r="18" spans="1:18" s="5" customFormat="1" ht="13.2">
      <c r="A18" s="33">
        <v>8</v>
      </c>
      <c r="B18" s="23" t="s">
        <v>20</v>
      </c>
      <c r="C18" s="29" t="s">
        <v>56</v>
      </c>
      <c r="D18" s="26" t="s">
        <v>84</v>
      </c>
      <c r="E18" s="174"/>
      <c r="F18" s="169"/>
      <c r="G18" s="170"/>
      <c r="H18" s="169"/>
      <c r="I18" s="169"/>
      <c r="J18" s="170"/>
      <c r="K18" s="169">
        <v>4</v>
      </c>
      <c r="L18" s="169">
        <v>2</v>
      </c>
      <c r="M18" s="170">
        <v>0</v>
      </c>
      <c r="N18" s="50"/>
      <c r="O18" s="41"/>
      <c r="P18" s="42"/>
      <c r="Q18" s="170">
        <v>7</v>
      </c>
      <c r="R18" s="51"/>
    </row>
    <row r="19" spans="1:18" s="5" customFormat="1" thickBot="1">
      <c r="A19" s="28">
        <f>A18+1</f>
        <v>9</v>
      </c>
      <c r="B19" s="23" t="s">
        <v>43</v>
      </c>
      <c r="C19" s="29" t="s">
        <v>57</v>
      </c>
      <c r="D19" s="30" t="s">
        <v>84</v>
      </c>
      <c r="E19" s="171"/>
      <c r="F19" s="171"/>
      <c r="G19" s="167"/>
      <c r="H19" s="171"/>
      <c r="I19" s="171"/>
      <c r="J19" s="167"/>
      <c r="K19" s="171"/>
      <c r="L19" s="171"/>
      <c r="M19" s="167"/>
      <c r="N19" s="52">
        <v>4</v>
      </c>
      <c r="O19" s="171">
        <v>2</v>
      </c>
      <c r="P19" s="167">
        <v>0</v>
      </c>
      <c r="Q19" s="167">
        <v>5</v>
      </c>
      <c r="R19" s="53"/>
    </row>
    <row r="20" spans="1:18" thickBot="1">
      <c r="A20" s="130" t="s">
        <v>33</v>
      </c>
      <c r="B20" s="54"/>
      <c r="C20" s="20"/>
      <c r="D20" s="164"/>
      <c r="E20" s="172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1">
        <f>SUM(Q11:Q19,Q8:Q9)</f>
        <v>38</v>
      </c>
      <c r="R20" s="165"/>
    </row>
    <row r="21" spans="1:18" s="5" customFormat="1" ht="13.2">
      <c r="A21" s="33">
        <v>10</v>
      </c>
      <c r="B21" s="141" t="s">
        <v>76</v>
      </c>
      <c r="C21" s="55" t="s">
        <v>58</v>
      </c>
      <c r="D21" s="56" t="s">
        <v>14</v>
      </c>
      <c r="E21" s="57">
        <v>2</v>
      </c>
      <c r="F21" s="169">
        <v>0</v>
      </c>
      <c r="G21" s="170">
        <v>2</v>
      </c>
      <c r="H21" s="169"/>
      <c r="I21" s="169"/>
      <c r="J21" s="170"/>
      <c r="K21" s="169"/>
      <c r="L21" s="169"/>
      <c r="M21" s="170"/>
      <c r="N21" s="169"/>
      <c r="O21" s="169"/>
      <c r="P21" s="170"/>
      <c r="Q21" s="170">
        <v>5</v>
      </c>
      <c r="R21" s="58"/>
    </row>
    <row r="22" spans="1:18" ht="13.5" customHeight="1">
      <c r="A22" s="59">
        <f>A21+1</f>
        <v>11</v>
      </c>
      <c r="B22" s="142" t="s">
        <v>21</v>
      </c>
      <c r="C22" s="29" t="s">
        <v>59</v>
      </c>
      <c r="D22" s="44" t="s">
        <v>24</v>
      </c>
      <c r="E22" s="34"/>
      <c r="F22" s="34"/>
      <c r="G22" s="36"/>
      <c r="H22" s="34">
        <v>2</v>
      </c>
      <c r="I22" s="34">
        <v>0</v>
      </c>
      <c r="J22" s="36">
        <v>2</v>
      </c>
      <c r="K22" s="34"/>
      <c r="L22" s="34"/>
      <c r="M22" s="36"/>
      <c r="N22" s="34"/>
      <c r="O22" s="34"/>
      <c r="P22" s="36"/>
      <c r="Q22" s="56">
        <v>5</v>
      </c>
      <c r="R22" s="53"/>
    </row>
    <row r="23" spans="1:18" ht="13.2">
      <c r="A23" s="43">
        <f>A22+1</f>
        <v>12</v>
      </c>
      <c r="B23" s="23" t="s">
        <v>104</v>
      </c>
      <c r="C23" s="29" t="s">
        <v>109</v>
      </c>
      <c r="D23" s="44" t="s">
        <v>84</v>
      </c>
      <c r="E23" s="34"/>
      <c r="F23" s="34"/>
      <c r="G23" s="36"/>
      <c r="H23" s="34">
        <v>3</v>
      </c>
      <c r="I23" s="34">
        <v>1</v>
      </c>
      <c r="J23" s="36">
        <v>1</v>
      </c>
      <c r="K23" s="34"/>
      <c r="L23" s="34"/>
      <c r="M23" s="36"/>
      <c r="N23" s="60"/>
      <c r="O23" s="60"/>
      <c r="P23" s="56"/>
      <c r="Q23" s="36">
        <v>6</v>
      </c>
      <c r="R23" s="61"/>
    </row>
    <row r="24" spans="1:18" ht="13.2">
      <c r="A24" s="43">
        <f>A23+1</f>
        <v>13</v>
      </c>
      <c r="B24" s="23" t="s">
        <v>105</v>
      </c>
      <c r="C24" s="29" t="s">
        <v>111</v>
      </c>
      <c r="D24" s="44" t="s">
        <v>24</v>
      </c>
      <c r="E24" s="60"/>
      <c r="F24" s="60"/>
      <c r="G24" s="56"/>
      <c r="H24" s="60"/>
      <c r="I24" s="60"/>
      <c r="J24" s="56"/>
      <c r="K24" s="60">
        <v>2</v>
      </c>
      <c r="L24" s="60">
        <v>1</v>
      </c>
      <c r="M24" s="56">
        <v>0</v>
      </c>
      <c r="N24" s="34"/>
      <c r="O24" s="34"/>
      <c r="P24" s="36"/>
      <c r="Q24" s="36">
        <v>3</v>
      </c>
      <c r="R24" s="61"/>
    </row>
    <row r="25" spans="1:18" ht="15" customHeight="1" thickBot="1">
      <c r="A25" s="28">
        <f>A24+1</f>
        <v>14</v>
      </c>
      <c r="B25" s="23" t="s">
        <v>102</v>
      </c>
      <c r="C25" s="29" t="s">
        <v>112</v>
      </c>
      <c r="D25" s="30" t="s">
        <v>84</v>
      </c>
      <c r="E25" s="171"/>
      <c r="F25" s="171"/>
      <c r="G25" s="167"/>
      <c r="H25" s="171"/>
      <c r="I25" s="171"/>
      <c r="J25" s="167"/>
      <c r="K25" s="171"/>
      <c r="L25" s="171"/>
      <c r="M25" s="167"/>
      <c r="N25" s="171">
        <v>2</v>
      </c>
      <c r="O25" s="171">
        <v>1</v>
      </c>
      <c r="P25" s="167">
        <v>0</v>
      </c>
      <c r="Q25" s="38">
        <v>3</v>
      </c>
      <c r="R25" s="61"/>
    </row>
    <row r="26" spans="1:18" ht="15" customHeight="1">
      <c r="A26" s="131" t="s">
        <v>34</v>
      </c>
      <c r="B26" s="62"/>
      <c r="C26" s="63"/>
      <c r="D26" s="6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65" t="e">
        <f>SUM(#REF!)</f>
        <v>#REF!</v>
      </c>
      <c r="R26" s="66"/>
    </row>
    <row r="27" spans="1:18" ht="15" customHeight="1">
      <c r="A27" s="43">
        <v>15</v>
      </c>
      <c r="B27" s="23" t="s">
        <v>90</v>
      </c>
      <c r="C27" s="29" t="s">
        <v>114</v>
      </c>
      <c r="D27" s="44" t="s">
        <v>24</v>
      </c>
      <c r="E27" s="34"/>
      <c r="F27" s="34"/>
      <c r="G27" s="34"/>
      <c r="H27" s="35">
        <v>2</v>
      </c>
      <c r="I27" s="34">
        <v>2</v>
      </c>
      <c r="J27" s="34">
        <v>0</v>
      </c>
      <c r="K27" s="35"/>
      <c r="L27" s="34"/>
      <c r="M27" s="36"/>
      <c r="N27" s="35"/>
      <c r="O27" s="34"/>
      <c r="P27" s="36"/>
      <c r="Q27" s="44">
        <v>5</v>
      </c>
      <c r="R27" s="61"/>
    </row>
    <row r="28" spans="1:18" ht="15" customHeight="1">
      <c r="A28" s="43">
        <v>16</v>
      </c>
      <c r="B28" s="23" t="s">
        <v>29</v>
      </c>
      <c r="C28" s="29" t="s">
        <v>62</v>
      </c>
      <c r="D28" s="44" t="s">
        <v>14</v>
      </c>
      <c r="E28" s="34"/>
      <c r="F28" s="34"/>
      <c r="G28" s="34"/>
      <c r="H28" s="35"/>
      <c r="I28" s="34"/>
      <c r="J28" s="34"/>
      <c r="K28" s="35">
        <v>3</v>
      </c>
      <c r="L28" s="34">
        <v>1</v>
      </c>
      <c r="M28" s="36">
        <v>0</v>
      </c>
      <c r="N28" s="35"/>
      <c r="O28" s="34"/>
      <c r="P28" s="36"/>
      <c r="Q28" s="44">
        <v>4</v>
      </c>
      <c r="R28" s="67"/>
    </row>
    <row r="29" spans="1:18" ht="15" customHeight="1">
      <c r="A29" s="43">
        <v>17</v>
      </c>
      <c r="B29" s="23" t="s">
        <v>115</v>
      </c>
      <c r="C29" s="29" t="s">
        <v>116</v>
      </c>
      <c r="D29" s="44" t="s">
        <v>24</v>
      </c>
      <c r="E29" s="34"/>
      <c r="F29" s="34"/>
      <c r="G29" s="34"/>
      <c r="H29" s="35">
        <v>2</v>
      </c>
      <c r="I29" s="34">
        <v>2</v>
      </c>
      <c r="J29" s="36">
        <v>0</v>
      </c>
      <c r="K29" s="35"/>
      <c r="L29" s="34"/>
      <c r="M29" s="36"/>
      <c r="N29" s="35"/>
      <c r="O29" s="34"/>
      <c r="P29" s="36"/>
      <c r="Q29" s="44">
        <v>5</v>
      </c>
      <c r="R29" s="67"/>
    </row>
    <row r="30" spans="1:18" ht="15" customHeight="1">
      <c r="A30" s="43">
        <v>18</v>
      </c>
      <c r="B30" s="68" t="s">
        <v>123</v>
      </c>
      <c r="C30" s="29" t="s">
        <v>117</v>
      </c>
      <c r="D30" s="44" t="s">
        <v>24</v>
      </c>
      <c r="E30" s="34"/>
      <c r="F30" s="34"/>
      <c r="G30" s="34"/>
      <c r="H30" s="35"/>
      <c r="I30" s="34"/>
      <c r="J30" s="34"/>
      <c r="K30" s="35">
        <v>2</v>
      </c>
      <c r="L30" s="34">
        <v>3</v>
      </c>
      <c r="M30" s="34">
        <v>0</v>
      </c>
      <c r="N30" s="35"/>
      <c r="O30" s="34"/>
      <c r="P30" s="36"/>
      <c r="Q30" s="44">
        <v>5</v>
      </c>
      <c r="R30" s="67"/>
    </row>
    <row r="31" spans="1:18" ht="15" customHeight="1">
      <c r="A31" s="43">
        <v>19</v>
      </c>
      <c r="B31" s="23" t="s">
        <v>89</v>
      </c>
      <c r="C31" s="29" t="s">
        <v>66</v>
      </c>
      <c r="D31" s="44" t="s">
        <v>84</v>
      </c>
      <c r="E31" s="34"/>
      <c r="F31" s="34"/>
      <c r="G31" s="34"/>
      <c r="H31" s="35"/>
      <c r="I31" s="34"/>
      <c r="J31" s="34"/>
      <c r="K31" s="35"/>
      <c r="L31" s="34"/>
      <c r="M31" s="36"/>
      <c r="N31" s="35">
        <v>0</v>
      </c>
      <c r="O31" s="34">
        <v>0</v>
      </c>
      <c r="P31" s="36">
        <v>4</v>
      </c>
      <c r="Q31" s="44">
        <v>6</v>
      </c>
      <c r="R31" s="61"/>
    </row>
    <row r="32" spans="1:18" ht="15" customHeight="1">
      <c r="A32" s="43">
        <v>20</v>
      </c>
      <c r="B32" s="23" t="s">
        <v>46</v>
      </c>
      <c r="C32" s="29" t="s">
        <v>63</v>
      </c>
      <c r="D32" s="44" t="s">
        <v>24</v>
      </c>
      <c r="E32" s="34"/>
      <c r="F32" s="34"/>
      <c r="G32" s="34"/>
      <c r="H32" s="35">
        <v>2</v>
      </c>
      <c r="I32" s="34">
        <v>0</v>
      </c>
      <c r="J32" s="36">
        <v>2</v>
      </c>
      <c r="K32" s="35"/>
      <c r="L32" s="34"/>
      <c r="M32" s="36"/>
      <c r="N32" s="35"/>
      <c r="O32" s="34"/>
      <c r="P32" s="36"/>
      <c r="Q32" s="44">
        <v>4</v>
      </c>
      <c r="R32" s="67"/>
    </row>
    <row r="33" spans="1:18" ht="15" customHeight="1" thickBot="1">
      <c r="A33" s="132" t="s">
        <v>35</v>
      </c>
      <c r="B33" s="69"/>
      <c r="C33" s="70"/>
      <c r="D33" s="71" t="e">
        <f>SUM(E33:N33)</f>
        <v>#REF!</v>
      </c>
      <c r="E33" s="52" t="e">
        <f>SUM(#REF!)</f>
        <v>#REF!</v>
      </c>
      <c r="F33" s="52"/>
      <c r="G33" s="52"/>
      <c r="H33" s="52" t="e">
        <f>SUM(#REF!)</f>
        <v>#REF!</v>
      </c>
      <c r="I33" s="52"/>
      <c r="J33" s="52"/>
      <c r="K33" s="52" t="e">
        <f>SUM(#REF!)</f>
        <v>#REF!</v>
      </c>
      <c r="L33" s="52"/>
      <c r="M33" s="52"/>
      <c r="N33" s="52" t="e">
        <f>SUM(#REF!)</f>
        <v>#REF!</v>
      </c>
      <c r="O33" s="52"/>
      <c r="P33" s="52"/>
      <c r="Q33" s="72">
        <f>SUM(Q27:Q32)</f>
        <v>29</v>
      </c>
      <c r="R33" s="73"/>
    </row>
    <row r="34" spans="1:18" ht="15" customHeight="1" thickBot="1">
      <c r="A34" s="43">
        <v>21</v>
      </c>
      <c r="B34" s="68" t="s">
        <v>125</v>
      </c>
      <c r="C34" s="29"/>
      <c r="D34" s="26" t="s">
        <v>84</v>
      </c>
      <c r="E34" s="214"/>
      <c r="F34" s="208"/>
      <c r="G34" s="209">
        <v>2</v>
      </c>
      <c r="H34" s="208"/>
      <c r="I34" s="208"/>
      <c r="J34" s="209">
        <v>2</v>
      </c>
      <c r="K34" s="208"/>
      <c r="L34" s="208"/>
      <c r="M34" s="209">
        <v>2</v>
      </c>
      <c r="N34" s="208"/>
      <c r="O34" s="208"/>
      <c r="P34" s="209"/>
      <c r="Q34" s="26">
        <v>6</v>
      </c>
      <c r="R34" s="67"/>
    </row>
    <row r="35" spans="1:18" ht="15" customHeight="1" thickBot="1">
      <c r="A35" s="130" t="s">
        <v>36</v>
      </c>
      <c r="B35" s="69"/>
      <c r="C35" s="70"/>
      <c r="D35" s="212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72">
        <v>6</v>
      </c>
      <c r="R35" s="213"/>
    </row>
    <row r="36" spans="1:18" ht="15" customHeight="1" thickBot="1">
      <c r="A36" s="75">
        <v>22</v>
      </c>
      <c r="B36" s="76" t="s">
        <v>25</v>
      </c>
      <c r="C36" s="77" t="s">
        <v>67</v>
      </c>
      <c r="D36" s="78" t="s">
        <v>84</v>
      </c>
      <c r="E36" s="206"/>
      <c r="F36" s="206"/>
      <c r="G36" s="207"/>
      <c r="H36" s="206"/>
      <c r="I36" s="206"/>
      <c r="J36" s="207"/>
      <c r="K36" s="206"/>
      <c r="L36" s="206"/>
      <c r="M36" s="207"/>
      <c r="N36" s="206">
        <v>0</v>
      </c>
      <c r="O36" s="79">
        <v>10</v>
      </c>
      <c r="P36" s="207">
        <v>0</v>
      </c>
      <c r="Q36" s="207">
        <v>25</v>
      </c>
      <c r="R36" s="80"/>
    </row>
    <row r="37" spans="1:18" ht="15" customHeight="1" thickBot="1">
      <c r="A37" s="133"/>
      <c r="B37" s="81"/>
      <c r="C37" s="82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83"/>
      <c r="R37" s="84"/>
    </row>
    <row r="38" spans="1:18" ht="15" customHeight="1">
      <c r="A38" s="22"/>
      <c r="B38" s="85" t="s">
        <v>95</v>
      </c>
      <c r="C38" s="24"/>
      <c r="D38" s="25"/>
      <c r="E38" s="86" t="e">
        <f>E33</f>
        <v>#REF!</v>
      </c>
      <c r="F38" s="40"/>
      <c r="G38" s="87"/>
      <c r="H38" s="40" t="e">
        <f>H33</f>
        <v>#REF!</v>
      </c>
      <c r="I38" s="40"/>
      <c r="J38" s="87"/>
      <c r="K38" s="40" t="e">
        <f>K33</f>
        <v>#REF!</v>
      </c>
      <c r="L38" s="40"/>
      <c r="M38" s="87"/>
      <c r="N38" s="40">
        <v>23</v>
      </c>
      <c r="O38" s="40"/>
      <c r="P38" s="87"/>
      <c r="Q38" s="88" t="e">
        <f>SUM(E38:P38)</f>
        <v>#REF!</v>
      </c>
      <c r="R38" s="89"/>
    </row>
    <row r="39" spans="1:18" ht="15" customHeight="1">
      <c r="A39" s="43"/>
      <c r="B39" s="90" t="s">
        <v>96</v>
      </c>
      <c r="C39" s="29"/>
      <c r="D39" s="44"/>
      <c r="E39" s="35">
        <v>3</v>
      </c>
      <c r="F39" s="91"/>
      <c r="G39" s="92"/>
      <c r="H39" s="34">
        <v>4</v>
      </c>
      <c r="I39" s="91"/>
      <c r="J39" s="92"/>
      <c r="K39" s="34">
        <v>3</v>
      </c>
      <c r="L39" s="91"/>
      <c r="M39" s="92"/>
      <c r="N39" s="35">
        <v>0</v>
      </c>
      <c r="O39" s="91"/>
      <c r="P39" s="92"/>
      <c r="Q39" s="93">
        <f>SUM(E39:P39)</f>
        <v>10</v>
      </c>
      <c r="R39" s="67"/>
    </row>
    <row r="40" spans="1:18" ht="15" customHeight="1">
      <c r="A40" s="59"/>
      <c r="B40" s="94" t="s">
        <v>97</v>
      </c>
      <c r="C40" s="55"/>
      <c r="D40" s="74"/>
      <c r="E40" s="57">
        <v>4</v>
      </c>
      <c r="F40" s="95"/>
      <c r="G40" s="96"/>
      <c r="H40" s="60">
        <v>2</v>
      </c>
      <c r="I40" s="95"/>
      <c r="J40" s="96"/>
      <c r="K40" s="60">
        <v>1</v>
      </c>
      <c r="L40" s="95"/>
      <c r="M40" s="96"/>
      <c r="N40" s="60">
        <v>4</v>
      </c>
      <c r="O40" s="95"/>
      <c r="P40" s="96"/>
      <c r="Q40" s="97">
        <f>SUM(E40:P40)</f>
        <v>11</v>
      </c>
      <c r="R40" s="67"/>
    </row>
    <row r="41" spans="1:18" ht="15" customHeight="1" thickBot="1">
      <c r="A41" s="98"/>
      <c r="B41" s="99" t="s">
        <v>129</v>
      </c>
      <c r="C41" s="100"/>
      <c r="D41" s="31"/>
      <c r="E41" s="101">
        <v>29</v>
      </c>
      <c r="F41" s="102"/>
      <c r="G41" s="103"/>
      <c r="H41" s="203">
        <v>31</v>
      </c>
      <c r="I41" s="102"/>
      <c r="J41" s="103"/>
      <c r="K41" s="203">
        <v>21</v>
      </c>
      <c r="L41" s="102"/>
      <c r="M41" s="103"/>
      <c r="N41" s="203">
        <v>39</v>
      </c>
      <c r="O41" s="102"/>
      <c r="P41" s="103"/>
      <c r="Q41" s="104">
        <f>SUM(E41:O41)</f>
        <v>120</v>
      </c>
      <c r="R41" s="105"/>
    </row>
    <row r="42" spans="1:18" ht="15" customHeight="1" thickBot="1">
      <c r="A42" s="134"/>
      <c r="B42" s="135"/>
      <c r="C42" s="136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06"/>
    </row>
    <row r="43" spans="1:18" ht="15" customHeight="1" thickBot="1">
      <c r="A43" s="107" t="s">
        <v>37</v>
      </c>
      <c r="B43" s="19"/>
      <c r="C43" s="20"/>
      <c r="D43" s="210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1"/>
      <c r="R43" s="211"/>
    </row>
    <row r="44" spans="1:18" ht="15" customHeight="1">
      <c r="A44" s="108"/>
      <c r="B44" s="109" t="s">
        <v>38</v>
      </c>
      <c r="C44" s="110"/>
      <c r="D44" s="111"/>
      <c r="E44" s="208">
        <v>0</v>
      </c>
      <c r="F44" s="208"/>
      <c r="G44" s="209"/>
      <c r="H44" s="41"/>
      <c r="I44" s="41"/>
      <c r="J44" s="42"/>
      <c r="K44" s="41"/>
      <c r="L44" s="41"/>
      <c r="M44" s="42"/>
      <c r="N44" s="41"/>
      <c r="O44" s="41"/>
      <c r="P44" s="42"/>
      <c r="Q44" s="42"/>
      <c r="R44" s="112"/>
    </row>
    <row r="45" spans="1:18" ht="15" customHeight="1" thickBot="1">
      <c r="A45" s="113"/>
      <c r="B45" s="99" t="s">
        <v>39</v>
      </c>
      <c r="C45" s="114"/>
      <c r="D45" s="115"/>
      <c r="E45" s="116"/>
      <c r="F45" s="116"/>
      <c r="G45" s="117"/>
      <c r="H45" s="116"/>
      <c r="I45" s="116"/>
      <c r="J45" s="117"/>
      <c r="K45" s="203">
        <v>0</v>
      </c>
      <c r="L45" s="203"/>
      <c r="M45" s="204"/>
      <c r="N45" s="116"/>
      <c r="O45" s="116"/>
      <c r="P45" s="117"/>
      <c r="Q45" s="117"/>
      <c r="R45" s="118"/>
    </row>
    <row r="46" spans="1:18" ht="15" customHeight="1" thickBot="1">
      <c r="A46" s="107" t="s">
        <v>40</v>
      </c>
      <c r="B46" s="19"/>
      <c r="C46" s="20"/>
      <c r="D46" s="210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1"/>
      <c r="R46" s="211"/>
    </row>
    <row r="47" spans="1:18" ht="15" customHeight="1" thickBot="1">
      <c r="A47" s="119"/>
      <c r="B47" s="120" t="s">
        <v>45</v>
      </c>
      <c r="C47" s="121"/>
      <c r="D47" s="122"/>
      <c r="E47" s="205"/>
      <c r="F47" s="206"/>
      <c r="G47" s="207"/>
      <c r="H47" s="205">
        <v>0</v>
      </c>
      <c r="I47" s="206"/>
      <c r="J47" s="207"/>
      <c r="K47" s="205"/>
      <c r="L47" s="206"/>
      <c r="M47" s="207"/>
      <c r="N47" s="123"/>
      <c r="O47" s="123"/>
      <c r="P47" s="124"/>
      <c r="Q47" s="122"/>
      <c r="R47" s="125"/>
    </row>
    <row r="48" spans="1:18" ht="15" customHeight="1">
      <c r="A48" s="156"/>
      <c r="B48" s="175" t="s">
        <v>126</v>
      </c>
      <c r="C48" s="157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</row>
    <row r="49" spans="1:18" ht="53.25" customHeight="1">
      <c r="A49" s="156"/>
      <c r="B49" s="228" t="s">
        <v>131</v>
      </c>
      <c r="C49" s="157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</row>
    <row r="50" spans="1:18">
      <c r="A50" s="156"/>
      <c r="B50" s="228"/>
      <c r="C50" s="157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</row>
    <row r="51" spans="1:18" ht="15" customHeight="1">
      <c r="A51" s="156"/>
      <c r="B51" s="163" t="s">
        <v>80</v>
      </c>
      <c r="C51" s="157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</row>
    <row r="52" spans="1:18" ht="15" customHeight="1">
      <c r="A52" s="156"/>
      <c r="B52" s="163" t="s">
        <v>81</v>
      </c>
      <c r="C52" s="157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</row>
    <row r="53" spans="1:18" ht="15" customHeight="1">
      <c r="A53" s="156"/>
      <c r="B53" s="163" t="s">
        <v>82</v>
      </c>
      <c r="C53" s="157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</row>
    <row r="54" spans="1:18" ht="15" customHeight="1">
      <c r="A54" s="156"/>
      <c r="B54" s="163" t="s">
        <v>85</v>
      </c>
      <c r="C54" s="15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 ht="15" customHeight="1">
      <c r="A55" s="156"/>
      <c r="B55" s="163"/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 ht="15" customHeight="1">
      <c r="A56" s="156"/>
      <c r="B56" s="176" t="s">
        <v>41</v>
      </c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5" customHeight="1">
      <c r="A57" s="156"/>
      <c r="B57" s="176" t="s">
        <v>77</v>
      </c>
      <c r="C57" s="15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15" customHeight="1">
      <c r="A58" s="156"/>
      <c r="B58" s="178" t="s">
        <v>21</v>
      </c>
      <c r="C58" s="157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15" customHeight="1">
      <c r="A59" s="156"/>
      <c r="B59" s="178" t="s">
        <v>23</v>
      </c>
      <c r="C59" s="15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5" customHeight="1">
      <c r="A60" s="156"/>
      <c r="B60" s="176" t="s">
        <v>78</v>
      </c>
      <c r="C60" s="157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 ht="15" customHeight="1">
      <c r="A61" s="156"/>
      <c r="B61" s="178" t="s">
        <v>99</v>
      </c>
      <c r="C61" s="157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 ht="15" customHeight="1">
      <c r="A62" s="156"/>
      <c r="B62" s="178" t="s">
        <v>46</v>
      </c>
      <c r="C62" s="157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 ht="15" customHeight="1">
      <c r="A63" s="156"/>
      <c r="B63" s="176" t="s">
        <v>79</v>
      </c>
      <c r="C63" s="157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 ht="15" customHeight="1">
      <c r="A64" s="156"/>
      <c r="B64" s="178" t="s">
        <v>90</v>
      </c>
      <c r="C64" s="176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9" ht="15" customHeight="1">
      <c r="A65" s="156"/>
      <c r="B65" s="178" t="s">
        <v>124</v>
      </c>
      <c r="C65" s="176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1:19" ht="15" customHeight="1">
      <c r="A66" s="156"/>
      <c r="C66" s="176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1:19" ht="13.2">
      <c r="A67" s="156"/>
      <c r="C67" s="177"/>
      <c r="D67" s="177"/>
      <c r="E67" s="177"/>
      <c r="F67" s="177"/>
      <c r="G67" s="177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1:19" ht="13.2">
      <c r="A68" s="156"/>
      <c r="C68" s="177"/>
      <c r="D68" s="177"/>
      <c r="E68" s="177"/>
      <c r="F68" s="177"/>
      <c r="G68" s="177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9">
      <c r="A69" s="156"/>
      <c r="C69" s="157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/>
    </row>
    <row r="70" spans="1:19">
      <c r="A70" s="156"/>
      <c r="C70" s="157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</row>
    <row r="71" spans="1:19">
      <c r="A71" s="156"/>
      <c r="C71" s="157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</row>
    <row r="72" spans="1:19">
      <c r="A72" s="156"/>
      <c r="C72" s="157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</row>
    <row r="73" spans="1:19">
      <c r="A73" s="156"/>
      <c r="C73" s="157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</row>
    <row r="74" spans="1:19">
      <c r="A74" s="156"/>
      <c r="C74" s="157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</row>
    <row r="75" spans="1:19">
      <c r="A75" s="156"/>
      <c r="C75" s="157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</row>
    <row r="76" spans="1:19">
      <c r="A76" s="216"/>
      <c r="B76" s="5"/>
      <c r="C76" s="217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</row>
    <row r="77" spans="1:19">
      <c r="A77" s="216"/>
      <c r="B77" s="5"/>
      <c r="C77" s="217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</row>
    <row r="78" spans="1:19">
      <c r="A78" s="216"/>
      <c r="B78" s="5"/>
      <c r="C78" s="217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</row>
    <row r="79" spans="1:19" ht="13.2">
      <c r="A79" s="218"/>
      <c r="B79" s="219"/>
      <c r="C79" s="82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220"/>
      <c r="R79" s="221"/>
    </row>
    <row r="80" spans="1:19" ht="13.2">
      <c r="A80" s="218"/>
      <c r="B80" s="81"/>
      <c r="C80" s="82"/>
      <c r="D80" s="45"/>
      <c r="E80" s="45"/>
      <c r="F80" s="222"/>
      <c r="G80" s="222"/>
      <c r="H80" s="45"/>
      <c r="I80" s="222"/>
      <c r="J80" s="222"/>
      <c r="K80" s="45"/>
      <c r="L80" s="222"/>
      <c r="M80" s="222"/>
      <c r="N80" s="45"/>
      <c r="O80" s="222"/>
      <c r="P80" s="222"/>
      <c r="Q80" s="220"/>
      <c r="R80" s="223"/>
    </row>
    <row r="81" spans="1:18" ht="13.2">
      <c r="A81" s="218"/>
      <c r="B81" s="81"/>
      <c r="C81" s="82"/>
      <c r="D81" s="45"/>
      <c r="E81" s="45"/>
      <c r="F81" s="222"/>
      <c r="G81" s="222"/>
      <c r="H81" s="45"/>
      <c r="I81" s="222"/>
      <c r="J81" s="222"/>
      <c r="K81" s="45"/>
      <c r="L81" s="222"/>
      <c r="M81" s="222"/>
      <c r="N81" s="45"/>
      <c r="O81" s="222"/>
      <c r="P81" s="222"/>
      <c r="Q81" s="220"/>
      <c r="R81" s="223"/>
    </row>
    <row r="82" spans="1:18" ht="13.2">
      <c r="A82" s="218"/>
      <c r="B82" s="81"/>
      <c r="C82" s="224"/>
      <c r="D82" s="45"/>
      <c r="E82" s="45"/>
      <c r="F82" s="222"/>
      <c r="G82" s="222"/>
      <c r="H82" s="45"/>
      <c r="I82" s="222"/>
      <c r="J82" s="222"/>
      <c r="K82" s="45"/>
      <c r="L82" s="222"/>
      <c r="M82" s="222"/>
      <c r="N82" s="45"/>
      <c r="O82" s="222"/>
      <c r="P82" s="222"/>
      <c r="Q82" s="225"/>
      <c r="R82" s="223"/>
    </row>
    <row r="83" spans="1:18" s="5" customFormat="1" ht="13.2">
      <c r="A83" s="215"/>
      <c r="B83" s="135"/>
      <c r="C83" s="136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</row>
    <row r="84" spans="1:18" s="5" customFormat="1" ht="13.5" customHeight="1">
      <c r="A84" s="226"/>
      <c r="B84" s="148"/>
      <c r="C84" s="149"/>
      <c r="D84" s="17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150"/>
      <c r="R84" s="45"/>
    </row>
    <row r="85" spans="1:18" ht="13.2">
      <c r="A85" s="215"/>
      <c r="B85" s="81"/>
      <c r="C85" s="136"/>
      <c r="D85" s="135"/>
      <c r="E85" s="45"/>
      <c r="F85" s="45"/>
      <c r="G85" s="4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</row>
    <row r="86" spans="1:18" ht="13.2">
      <c r="A86" s="215"/>
      <c r="B86" s="81"/>
      <c r="C86" s="136"/>
      <c r="D86" s="135"/>
      <c r="E86" s="135"/>
      <c r="F86" s="135"/>
      <c r="G86" s="135"/>
      <c r="H86" s="135"/>
      <c r="I86" s="135"/>
      <c r="J86" s="135"/>
      <c r="K86" s="45"/>
      <c r="L86" s="45"/>
      <c r="M86" s="45"/>
      <c r="N86" s="135"/>
      <c r="O86" s="135"/>
      <c r="P86" s="135"/>
      <c r="Q86" s="135"/>
      <c r="R86" s="135"/>
    </row>
    <row r="87" spans="1:18" ht="13.2">
      <c r="A87" s="226"/>
      <c r="B87" s="148"/>
      <c r="C87" s="149"/>
      <c r="D87" s="17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150"/>
      <c r="R87" s="45"/>
    </row>
    <row r="88" spans="1:18" ht="13.2">
      <c r="A88" s="215"/>
      <c r="B88" s="135"/>
      <c r="C88" s="136"/>
      <c r="D88" s="135"/>
      <c r="E88" s="45"/>
      <c r="F88" s="45"/>
      <c r="G88" s="45"/>
      <c r="H88" s="45"/>
      <c r="I88" s="45"/>
      <c r="J88" s="45"/>
      <c r="K88" s="45"/>
      <c r="L88" s="45"/>
      <c r="M88" s="45"/>
      <c r="N88" s="135"/>
      <c r="O88" s="135"/>
      <c r="P88" s="135"/>
      <c r="Q88" s="135"/>
      <c r="R88" s="135"/>
    </row>
    <row r="89" spans="1:18" ht="12.75" customHeight="1">
      <c r="A89" s="216"/>
      <c r="B89" s="227"/>
      <c r="C89" s="217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</row>
    <row r="90" spans="1:18">
      <c r="A90" s="216"/>
      <c r="B90" s="227"/>
      <c r="C90" s="217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</row>
    <row r="91" spans="1:18" ht="13.2">
      <c r="A91" s="216"/>
      <c r="B91" s="163"/>
      <c r="C91" s="176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</row>
    <row r="92" spans="1:18" ht="13.2">
      <c r="A92" s="216"/>
      <c r="B92" s="163"/>
      <c r="C92" s="176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</row>
    <row r="93" spans="1:18" ht="13.2">
      <c r="A93" s="216"/>
      <c r="B93" s="163"/>
      <c r="C93" s="176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</row>
    <row r="94" spans="1:18" ht="13.2">
      <c r="A94" s="156"/>
      <c r="B94" s="163"/>
      <c r="C94" s="177"/>
      <c r="D94" s="177"/>
      <c r="E94" s="177"/>
      <c r="F94" s="177"/>
      <c r="G94" s="177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</row>
    <row r="95" spans="1:18" ht="13.2">
      <c r="A95" s="156"/>
      <c r="B95" s="163"/>
      <c r="C95" s="177"/>
      <c r="D95" s="177"/>
      <c r="E95" s="177"/>
      <c r="F95" s="177"/>
      <c r="G95" s="177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</row>
    <row r="96" spans="1:18">
      <c r="A96" s="156"/>
      <c r="B96" s="176"/>
      <c r="C96" s="157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</row>
    <row r="97" spans="1:18">
      <c r="A97" s="156"/>
      <c r="B97" s="176"/>
      <c r="C97" s="157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</row>
    <row r="98" spans="1:18">
      <c r="A98" s="156"/>
      <c r="B98" s="178"/>
      <c r="C98" s="157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</row>
    <row r="99" spans="1:18">
      <c r="A99" s="156"/>
      <c r="B99" s="178"/>
      <c r="C99" s="157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</row>
    <row r="100" spans="1:18">
      <c r="A100" s="156"/>
      <c r="B100" s="176"/>
      <c r="C100" s="157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</row>
    <row r="101" spans="1:18">
      <c r="A101" s="156"/>
      <c r="B101" s="178"/>
      <c r="C101" s="157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</row>
    <row r="102" spans="1:18">
      <c r="A102" s="156"/>
      <c r="B102" s="178"/>
      <c r="C102" s="157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</row>
    <row r="103" spans="1:18">
      <c r="A103" s="156"/>
      <c r="B103" s="176"/>
      <c r="C103" s="157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</row>
    <row r="104" spans="1:18">
      <c r="A104" s="156"/>
      <c r="B104" s="178"/>
      <c r="C104" s="157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</row>
    <row r="105" spans="1:18">
      <c r="A105" s="156"/>
      <c r="B105" s="178"/>
      <c r="C105" s="157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</row>
    <row r="110" spans="1:18" ht="14.4">
      <c r="D110" s="9"/>
    </row>
    <row r="111" spans="1:18" ht="14.4">
      <c r="D111" s="9"/>
    </row>
  </sheetData>
  <mergeCells count="10">
    <mergeCell ref="P2:R2"/>
    <mergeCell ref="K8:M8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77"/>
  <sheetViews>
    <sheetView tabSelected="1" zoomScaleNormal="100" zoomScaleSheetLayoutView="100" workbookViewId="0">
      <selection activeCell="N3" sqref="N3:R3"/>
    </sheetView>
  </sheetViews>
  <sheetFormatPr defaultColWidth="9.109375" defaultRowHeight="13.8"/>
  <cols>
    <col min="1" max="1" width="2.5546875" style="3" customWidth="1"/>
    <col min="2" max="2" width="43.5546875" style="2" customWidth="1"/>
    <col min="3" max="3" width="10.44140625" style="1" customWidth="1"/>
    <col min="4" max="4" width="12.44140625" style="2" customWidth="1"/>
    <col min="5" max="5" width="2.44140625" style="2" customWidth="1"/>
    <col min="6" max="7" width="1.88671875" style="2" customWidth="1"/>
    <col min="8" max="8" width="2.6640625" style="2" bestFit="1" customWidth="1"/>
    <col min="9" max="10" width="2" style="2" customWidth="1"/>
    <col min="11" max="11" width="2.6640625" style="2" bestFit="1" customWidth="1"/>
    <col min="12" max="12" width="1.88671875" style="2" customWidth="1"/>
    <col min="13" max="13" width="2" style="2" customWidth="1"/>
    <col min="14" max="14" width="2.6640625" style="2" bestFit="1" customWidth="1"/>
    <col min="15" max="16" width="1.88671875" style="2" customWidth="1"/>
    <col min="17" max="17" width="3.88671875" style="2" customWidth="1"/>
    <col min="18" max="18" width="10.33203125" style="2" customWidth="1"/>
    <col min="19" max="16384" width="9.109375" style="2"/>
  </cols>
  <sheetData>
    <row r="1" spans="1:21" ht="13.2">
      <c r="A1" s="193"/>
      <c r="B1" s="184" t="s">
        <v>0</v>
      </c>
      <c r="C1" s="127"/>
      <c r="D1" s="126"/>
      <c r="E1" s="127"/>
      <c r="F1" s="200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3"/>
    </row>
    <row r="2" spans="1:21" ht="13.2">
      <c r="A2" s="193"/>
      <c r="B2" s="184" t="s">
        <v>128</v>
      </c>
      <c r="C2" s="127"/>
      <c r="D2" s="126"/>
      <c r="E2" s="127"/>
      <c r="F2" s="127"/>
      <c r="G2" s="127"/>
      <c r="H2" s="179"/>
      <c r="I2" s="180"/>
      <c r="J2" s="180"/>
      <c r="K2" s="180"/>
      <c r="L2" s="180"/>
      <c r="M2" s="180"/>
      <c r="N2" s="268" t="s">
        <v>127</v>
      </c>
      <c r="O2" s="268"/>
      <c r="P2" s="268"/>
      <c r="Q2" s="268"/>
      <c r="R2" s="268"/>
    </row>
    <row r="3" spans="1:21" thickBot="1">
      <c r="A3" s="194"/>
      <c r="B3" s="195" t="s">
        <v>121</v>
      </c>
      <c r="C3" s="196"/>
      <c r="D3" s="197"/>
      <c r="E3" s="197"/>
      <c r="F3" s="198" t="s">
        <v>1</v>
      </c>
      <c r="G3" s="198"/>
      <c r="H3" s="197"/>
      <c r="I3" s="197"/>
      <c r="J3" s="197"/>
      <c r="K3" s="197"/>
      <c r="L3" s="197"/>
      <c r="M3" s="196"/>
      <c r="N3" s="271" t="s">
        <v>132</v>
      </c>
      <c r="O3" s="271"/>
      <c r="P3" s="271"/>
      <c r="Q3" s="271"/>
      <c r="R3" s="271"/>
      <c r="S3" s="270"/>
      <c r="T3" s="270"/>
      <c r="U3" s="270"/>
    </row>
    <row r="4" spans="1:21" s="4" customFormat="1" thickBot="1">
      <c r="A4" s="255" t="s">
        <v>2</v>
      </c>
      <c r="B4" s="257" t="s">
        <v>3</v>
      </c>
      <c r="C4" s="258"/>
      <c r="D4" s="259"/>
      <c r="E4" s="260" t="s">
        <v>4</v>
      </c>
      <c r="F4" s="261"/>
      <c r="G4" s="261"/>
      <c r="H4" s="261"/>
      <c r="I4" s="261"/>
      <c r="J4" s="262"/>
      <c r="K4" s="261" t="s">
        <v>5</v>
      </c>
      <c r="L4" s="261"/>
      <c r="M4" s="261"/>
      <c r="N4" s="261"/>
      <c r="O4" s="261"/>
      <c r="P4" s="262"/>
      <c r="Q4" s="186"/>
      <c r="R4" s="187"/>
      <c r="S4" s="185"/>
      <c r="T4" s="185"/>
      <c r="U4" s="185"/>
    </row>
    <row r="5" spans="1:21" s="4" customFormat="1" thickBot="1">
      <c r="A5" s="256"/>
      <c r="B5" s="12" t="s">
        <v>6</v>
      </c>
      <c r="C5" s="13" t="s">
        <v>7</v>
      </c>
      <c r="D5" s="14" t="s">
        <v>83</v>
      </c>
      <c r="E5" s="263" t="s">
        <v>8</v>
      </c>
      <c r="F5" s="264"/>
      <c r="G5" s="232"/>
      <c r="H5" s="265" t="s">
        <v>9</v>
      </c>
      <c r="I5" s="264"/>
      <c r="J5" s="266"/>
      <c r="K5" s="264" t="s">
        <v>10</v>
      </c>
      <c r="L5" s="264"/>
      <c r="M5" s="267"/>
      <c r="N5" s="265" t="s">
        <v>11</v>
      </c>
      <c r="O5" s="264"/>
      <c r="P5" s="266"/>
      <c r="Q5" s="166" t="s">
        <v>12</v>
      </c>
      <c r="R5" s="15" t="s">
        <v>13</v>
      </c>
    </row>
    <row r="6" spans="1:21" thickBot="1">
      <c r="A6" s="129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21" thickBot="1">
      <c r="A7" s="130" t="s">
        <v>31</v>
      </c>
      <c r="B7" s="19"/>
      <c r="C7" s="20"/>
      <c r="D7" s="164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21"/>
      <c r="R7" s="165"/>
    </row>
    <row r="8" spans="1:21" ht="13.5" customHeight="1">
      <c r="A8" s="22">
        <v>1</v>
      </c>
      <c r="B8" s="137" t="s">
        <v>68</v>
      </c>
      <c r="C8" s="24" t="s">
        <v>47</v>
      </c>
      <c r="D8" s="25" t="s">
        <v>84</v>
      </c>
      <c r="E8" s="169">
        <v>2</v>
      </c>
      <c r="F8" s="169">
        <v>2</v>
      </c>
      <c r="G8" s="170">
        <v>0</v>
      </c>
      <c r="H8" s="169"/>
      <c r="I8" s="169"/>
      <c r="J8" s="170"/>
      <c r="K8" s="246"/>
      <c r="L8" s="246"/>
      <c r="M8" s="247"/>
      <c r="N8" s="169"/>
      <c r="O8" s="169"/>
      <c r="P8" s="170"/>
      <c r="Q8" s="26">
        <v>4</v>
      </c>
      <c r="R8" s="27"/>
    </row>
    <row r="9" spans="1:21" thickBot="1">
      <c r="A9" s="28">
        <f>A8+1</f>
        <v>2</v>
      </c>
      <c r="B9" s="23" t="s">
        <v>16</v>
      </c>
      <c r="C9" s="29" t="s">
        <v>48</v>
      </c>
      <c r="D9" s="30" t="s">
        <v>84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1">
        <v>4</v>
      </c>
      <c r="R9" s="32"/>
    </row>
    <row r="10" spans="1:21" thickBot="1">
      <c r="A10" s="130" t="s">
        <v>17</v>
      </c>
      <c r="B10" s="19"/>
      <c r="C10" s="20"/>
      <c r="D10" s="16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72"/>
      <c r="R10" s="165"/>
    </row>
    <row r="11" spans="1:21" ht="13.2">
      <c r="A11" s="33">
        <v>3</v>
      </c>
      <c r="B11" s="23" t="s">
        <v>69</v>
      </c>
      <c r="C11" s="29" t="s">
        <v>49</v>
      </c>
      <c r="D11" s="26" t="s">
        <v>84</v>
      </c>
      <c r="E11" s="169">
        <v>2</v>
      </c>
      <c r="F11" s="169">
        <v>1</v>
      </c>
      <c r="G11" s="170">
        <v>0</v>
      </c>
      <c r="H11" s="169"/>
      <c r="I11" s="169"/>
      <c r="J11" s="170"/>
      <c r="K11" s="169"/>
      <c r="L11" s="169"/>
      <c r="M11" s="170"/>
      <c r="N11" s="169"/>
      <c r="O11" s="169"/>
      <c r="P11" s="170"/>
      <c r="Q11" s="26">
        <v>3</v>
      </c>
      <c r="R11" s="138"/>
    </row>
    <row r="12" spans="1:21" ht="13.2">
      <c r="A12" s="43">
        <f>A11+1</f>
        <v>4</v>
      </c>
      <c r="B12" s="162" t="s">
        <v>103</v>
      </c>
      <c r="C12" s="29" t="s">
        <v>108</v>
      </c>
      <c r="D12" s="44" t="s">
        <v>14</v>
      </c>
      <c r="E12" s="60">
        <v>2</v>
      </c>
      <c r="F12" s="60">
        <v>1</v>
      </c>
      <c r="G12" s="56">
        <v>0</v>
      </c>
      <c r="H12" s="60"/>
      <c r="I12" s="60"/>
      <c r="J12" s="56"/>
      <c r="K12" s="60"/>
      <c r="L12" s="60"/>
      <c r="M12" s="56"/>
      <c r="N12" s="60"/>
      <c r="O12" s="60"/>
      <c r="P12" s="56"/>
      <c r="Q12" s="44">
        <v>3</v>
      </c>
      <c r="R12" s="139"/>
    </row>
    <row r="13" spans="1:21" thickBot="1">
      <c r="A13" s="28">
        <f>A12+1</f>
        <v>5</v>
      </c>
      <c r="B13" s="23" t="s">
        <v>70</v>
      </c>
      <c r="C13" s="29" t="s">
        <v>50</v>
      </c>
      <c r="D13" s="30" t="s">
        <v>84</v>
      </c>
      <c r="E13" s="171">
        <v>2</v>
      </c>
      <c r="F13" s="171">
        <v>0</v>
      </c>
      <c r="G13" s="167">
        <v>1</v>
      </c>
      <c r="H13" s="171"/>
      <c r="I13" s="171"/>
      <c r="J13" s="167"/>
      <c r="K13" s="171"/>
      <c r="L13" s="171"/>
      <c r="M13" s="167"/>
      <c r="N13" s="171"/>
      <c r="O13" s="171"/>
      <c r="P13" s="167"/>
      <c r="Q13" s="30">
        <v>3</v>
      </c>
      <c r="R13" s="140"/>
    </row>
    <row r="14" spans="1:21" thickBot="1">
      <c r="A14" s="130" t="s">
        <v>18</v>
      </c>
      <c r="B14" s="19"/>
      <c r="C14" s="20"/>
      <c r="D14" s="164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21"/>
      <c r="R14" s="165"/>
    </row>
    <row r="15" spans="1:21" ht="13.2">
      <c r="A15" s="33">
        <v>6</v>
      </c>
      <c r="B15" s="23" t="s">
        <v>71</v>
      </c>
      <c r="C15" s="29" t="s">
        <v>51</v>
      </c>
      <c r="D15" s="26" t="s">
        <v>84</v>
      </c>
      <c r="E15" s="34">
        <v>2</v>
      </c>
      <c r="F15" s="34">
        <v>0</v>
      </c>
      <c r="G15" s="34">
        <v>1</v>
      </c>
      <c r="H15" s="35"/>
      <c r="I15" s="34"/>
      <c r="J15" s="34"/>
      <c r="K15" s="35"/>
      <c r="L15" s="34"/>
      <c r="M15" s="36"/>
      <c r="N15" s="35"/>
      <c r="O15" s="34"/>
      <c r="P15" s="170"/>
      <c r="Q15" s="170">
        <v>3</v>
      </c>
      <c r="R15" s="37"/>
    </row>
    <row r="16" spans="1:21" thickBot="1">
      <c r="A16" s="28">
        <f>A15+1</f>
        <v>7</v>
      </c>
      <c r="B16" s="23" t="s">
        <v>72</v>
      </c>
      <c r="C16" s="29" t="s">
        <v>52</v>
      </c>
      <c r="D16" s="30" t="s">
        <v>14</v>
      </c>
      <c r="E16" s="34">
        <v>3</v>
      </c>
      <c r="F16" s="34">
        <v>0</v>
      </c>
      <c r="G16" s="34">
        <v>3</v>
      </c>
      <c r="H16" s="35"/>
      <c r="I16" s="34"/>
      <c r="J16" s="34"/>
      <c r="K16" s="35"/>
      <c r="L16" s="34"/>
      <c r="M16" s="36"/>
      <c r="N16" s="35"/>
      <c r="O16" s="34"/>
      <c r="P16" s="38"/>
      <c r="Q16" s="38">
        <v>6</v>
      </c>
      <c r="R16" s="39"/>
    </row>
    <row r="17" spans="1:18" thickBot="1">
      <c r="A17" s="130" t="s">
        <v>19</v>
      </c>
      <c r="B17" s="19"/>
      <c r="C17" s="20"/>
      <c r="D17" s="16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5"/>
    </row>
    <row r="18" spans="1:18" ht="13.2">
      <c r="A18" s="33">
        <v>8</v>
      </c>
      <c r="B18" s="23" t="s">
        <v>73</v>
      </c>
      <c r="C18" s="29" t="s">
        <v>53</v>
      </c>
      <c r="D18" s="26" t="s">
        <v>84</v>
      </c>
      <c r="E18" s="169">
        <v>2</v>
      </c>
      <c r="F18" s="169">
        <v>0</v>
      </c>
      <c r="G18" s="170">
        <v>1</v>
      </c>
      <c r="H18" s="169"/>
      <c r="I18" s="169"/>
      <c r="J18" s="170"/>
      <c r="K18" s="41"/>
      <c r="L18" s="41"/>
      <c r="M18" s="42"/>
      <c r="N18" s="169"/>
      <c r="O18" s="169"/>
      <c r="P18" s="170"/>
      <c r="Q18" s="26">
        <v>3</v>
      </c>
      <c r="R18" s="37"/>
    </row>
    <row r="19" spans="1:18" ht="13.2">
      <c r="A19" s="43">
        <f>A18+1</f>
        <v>9</v>
      </c>
      <c r="B19" s="23" t="s">
        <v>74</v>
      </c>
      <c r="C19" s="29" t="s">
        <v>54</v>
      </c>
      <c r="D19" s="44" t="s">
        <v>84</v>
      </c>
      <c r="E19" s="45">
        <v>2</v>
      </c>
      <c r="F19" s="34">
        <v>1</v>
      </c>
      <c r="G19" s="36">
        <v>0</v>
      </c>
      <c r="H19" s="46"/>
      <c r="I19" s="46"/>
      <c r="J19" s="47"/>
      <c r="K19" s="34"/>
      <c r="L19" s="34"/>
      <c r="M19" s="36"/>
      <c r="N19" s="34"/>
      <c r="O19" s="34"/>
      <c r="P19" s="36"/>
      <c r="Q19" s="44">
        <v>3</v>
      </c>
      <c r="R19" s="48"/>
    </row>
    <row r="20" spans="1:18" thickBot="1">
      <c r="A20" s="28">
        <f>A19+1</f>
        <v>10</v>
      </c>
      <c r="B20" s="23" t="s">
        <v>75</v>
      </c>
      <c r="C20" s="29" t="s">
        <v>55</v>
      </c>
      <c r="D20" s="30" t="s">
        <v>14</v>
      </c>
      <c r="E20" s="49">
        <v>2</v>
      </c>
      <c r="F20" s="171">
        <v>1</v>
      </c>
      <c r="G20" s="167">
        <v>0</v>
      </c>
      <c r="H20" s="171"/>
      <c r="I20" s="171"/>
      <c r="J20" s="167"/>
      <c r="K20" s="171"/>
      <c r="L20" s="171"/>
      <c r="M20" s="167"/>
      <c r="N20" s="171"/>
      <c r="O20" s="171"/>
      <c r="P20" s="167"/>
      <c r="Q20" s="30">
        <v>3</v>
      </c>
      <c r="R20" s="39"/>
    </row>
    <row r="21" spans="1:18" thickBot="1">
      <c r="A21" s="130" t="s">
        <v>44</v>
      </c>
      <c r="B21" s="19"/>
      <c r="C21" s="20"/>
      <c r="D21" s="164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21"/>
      <c r="R21" s="165"/>
    </row>
    <row r="22" spans="1:18" thickBot="1">
      <c r="A22" s="130" t="s">
        <v>32</v>
      </c>
      <c r="B22" s="19"/>
      <c r="C22" s="20"/>
      <c r="D22" s="164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165"/>
    </row>
    <row r="23" spans="1:18" s="5" customFormat="1" ht="13.2">
      <c r="A23" s="33">
        <v>11</v>
      </c>
      <c r="B23" s="23" t="s">
        <v>20</v>
      </c>
      <c r="C23" s="29" t="s">
        <v>56</v>
      </c>
      <c r="D23" s="26" t="s">
        <v>84</v>
      </c>
      <c r="E23" s="174"/>
      <c r="F23" s="169"/>
      <c r="G23" s="170"/>
      <c r="H23" s="169"/>
      <c r="I23" s="169"/>
      <c r="J23" s="170"/>
      <c r="K23" s="169">
        <v>4</v>
      </c>
      <c r="L23" s="169">
        <v>2</v>
      </c>
      <c r="M23" s="170">
        <v>0</v>
      </c>
      <c r="N23" s="50"/>
      <c r="O23" s="41"/>
      <c r="P23" s="42"/>
      <c r="Q23" s="170">
        <v>7</v>
      </c>
      <c r="R23" s="51"/>
    </row>
    <row r="24" spans="1:18" s="5" customFormat="1" thickBot="1">
      <c r="A24" s="28">
        <f>A23+1</f>
        <v>12</v>
      </c>
      <c r="B24" s="23" t="s">
        <v>43</v>
      </c>
      <c r="C24" s="29" t="s">
        <v>57</v>
      </c>
      <c r="D24" s="30" t="s">
        <v>84</v>
      </c>
      <c r="E24" s="171"/>
      <c r="F24" s="171"/>
      <c r="G24" s="167"/>
      <c r="H24" s="171"/>
      <c r="I24" s="171"/>
      <c r="J24" s="167"/>
      <c r="K24" s="171"/>
      <c r="L24" s="171"/>
      <c r="M24" s="167"/>
      <c r="N24" s="52">
        <v>4</v>
      </c>
      <c r="O24" s="171">
        <v>2</v>
      </c>
      <c r="P24" s="167">
        <v>0</v>
      </c>
      <c r="Q24" s="167">
        <v>5</v>
      </c>
      <c r="R24" s="53"/>
    </row>
    <row r="25" spans="1:18" thickBot="1">
      <c r="A25" s="130" t="s">
        <v>33</v>
      </c>
      <c r="B25" s="54"/>
      <c r="C25" s="20"/>
      <c r="D25" s="164"/>
      <c r="E25" s="172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1">
        <f>SUM(Q15:Q24,Q8:Q9)</f>
        <v>38</v>
      </c>
      <c r="R25" s="165"/>
    </row>
    <row r="26" spans="1:18" s="5" customFormat="1" ht="13.2">
      <c r="A26" s="33">
        <v>13</v>
      </c>
      <c r="B26" s="141" t="s">
        <v>76</v>
      </c>
      <c r="C26" s="55" t="s">
        <v>58</v>
      </c>
      <c r="D26" s="56" t="s">
        <v>14</v>
      </c>
      <c r="E26" s="57">
        <v>2</v>
      </c>
      <c r="F26" s="169">
        <v>0</v>
      </c>
      <c r="G26" s="170">
        <v>2</v>
      </c>
      <c r="H26" s="169"/>
      <c r="I26" s="169"/>
      <c r="J26" s="170"/>
      <c r="K26" s="169"/>
      <c r="L26" s="169"/>
      <c r="M26" s="170"/>
      <c r="N26" s="169"/>
      <c r="O26" s="169"/>
      <c r="P26" s="170"/>
      <c r="Q26" s="170">
        <v>5</v>
      </c>
      <c r="R26" s="58"/>
    </row>
    <row r="27" spans="1:18" ht="13.5" customHeight="1">
      <c r="A27" s="59">
        <f>A26+1</f>
        <v>14</v>
      </c>
      <c r="B27" s="142" t="s">
        <v>21</v>
      </c>
      <c r="C27" s="55" t="s">
        <v>59</v>
      </c>
      <c r="D27" s="44" t="s">
        <v>24</v>
      </c>
      <c r="E27" s="34"/>
      <c r="F27" s="34"/>
      <c r="G27" s="36"/>
      <c r="H27" s="34">
        <v>2</v>
      </c>
      <c r="I27" s="34">
        <v>0</v>
      </c>
      <c r="J27" s="36">
        <v>2</v>
      </c>
      <c r="K27" s="34"/>
      <c r="L27" s="34"/>
      <c r="M27" s="36"/>
      <c r="N27" s="34"/>
      <c r="O27" s="34"/>
      <c r="P27" s="36"/>
      <c r="Q27" s="56">
        <v>5</v>
      </c>
      <c r="R27" s="53"/>
    </row>
    <row r="28" spans="1:18" ht="13.2">
      <c r="A28" s="43">
        <f>A27+1</f>
        <v>15</v>
      </c>
      <c r="B28" s="23" t="s">
        <v>104</v>
      </c>
      <c r="C28" s="29" t="s">
        <v>109</v>
      </c>
      <c r="D28" s="44" t="s">
        <v>84</v>
      </c>
      <c r="E28" s="34"/>
      <c r="F28" s="34"/>
      <c r="G28" s="36"/>
      <c r="H28" s="34">
        <v>3</v>
      </c>
      <c r="I28" s="34">
        <v>1</v>
      </c>
      <c r="J28" s="36">
        <v>1</v>
      </c>
      <c r="K28" s="34"/>
      <c r="L28" s="34"/>
      <c r="M28" s="36"/>
      <c r="N28" s="60"/>
      <c r="O28" s="60"/>
      <c r="P28" s="56"/>
      <c r="Q28" s="36">
        <v>6</v>
      </c>
      <c r="R28" s="61"/>
    </row>
    <row r="29" spans="1:18" ht="13.2">
      <c r="A29" s="43">
        <f>A28+1</f>
        <v>16</v>
      </c>
      <c r="B29" s="23" t="s">
        <v>105</v>
      </c>
      <c r="C29" s="29" t="s">
        <v>111</v>
      </c>
      <c r="D29" s="44" t="s">
        <v>24</v>
      </c>
      <c r="E29" s="60"/>
      <c r="F29" s="60"/>
      <c r="G29" s="56"/>
      <c r="H29" s="60"/>
      <c r="I29" s="60"/>
      <c r="J29" s="56"/>
      <c r="K29" s="60">
        <v>2</v>
      </c>
      <c r="L29" s="60">
        <v>1</v>
      </c>
      <c r="M29" s="56">
        <v>0</v>
      </c>
      <c r="N29" s="34"/>
      <c r="O29" s="34"/>
      <c r="P29" s="36"/>
      <c r="Q29" s="36">
        <v>3</v>
      </c>
      <c r="R29" s="61"/>
    </row>
    <row r="30" spans="1:18" thickBot="1">
      <c r="A30" s="28">
        <f>A29+1</f>
        <v>17</v>
      </c>
      <c r="B30" s="23" t="s">
        <v>102</v>
      </c>
      <c r="C30" s="29" t="s">
        <v>112</v>
      </c>
      <c r="D30" s="30" t="s">
        <v>86</v>
      </c>
      <c r="E30" s="171"/>
      <c r="F30" s="171"/>
      <c r="G30" s="167"/>
      <c r="H30" s="171"/>
      <c r="I30" s="171"/>
      <c r="J30" s="167"/>
      <c r="K30" s="171"/>
      <c r="L30" s="171"/>
      <c r="M30" s="167"/>
      <c r="N30" s="171">
        <v>2</v>
      </c>
      <c r="O30" s="171">
        <v>1</v>
      </c>
      <c r="P30" s="167">
        <v>0</v>
      </c>
      <c r="Q30" s="38">
        <v>3</v>
      </c>
      <c r="R30" s="61"/>
    </row>
    <row r="31" spans="1:18" thickBot="1">
      <c r="A31" s="131" t="s">
        <v>100</v>
      </c>
      <c r="B31" s="62"/>
      <c r="C31" s="63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65">
        <f>SUM(Q26:Q30)</f>
        <v>22</v>
      </c>
      <c r="R31" s="66"/>
    </row>
    <row r="32" spans="1:18" ht="13.2">
      <c r="A32" s="33">
        <v>18</v>
      </c>
      <c r="B32" s="143" t="s">
        <v>26</v>
      </c>
      <c r="C32" s="144" t="s">
        <v>60</v>
      </c>
      <c r="D32" s="26" t="s">
        <v>24</v>
      </c>
      <c r="E32" s="169"/>
      <c r="F32" s="169"/>
      <c r="G32" s="169"/>
      <c r="H32" s="174">
        <v>2</v>
      </c>
      <c r="I32" s="169">
        <v>0</v>
      </c>
      <c r="J32" s="169">
        <v>2</v>
      </c>
      <c r="K32" s="174"/>
      <c r="L32" s="169"/>
      <c r="M32" s="170"/>
      <c r="N32" s="174"/>
      <c r="O32" s="169"/>
      <c r="P32" s="170"/>
      <c r="Q32" s="26">
        <v>4</v>
      </c>
      <c r="R32" s="58"/>
    </row>
    <row r="33" spans="1:19" ht="13.2">
      <c r="A33" s="43">
        <v>19</v>
      </c>
      <c r="B33" s="68" t="s">
        <v>88</v>
      </c>
      <c r="C33" s="29" t="s">
        <v>118</v>
      </c>
      <c r="D33" s="44" t="s">
        <v>14</v>
      </c>
      <c r="E33" s="34"/>
      <c r="F33" s="34"/>
      <c r="G33" s="34"/>
      <c r="H33" s="35">
        <v>2</v>
      </c>
      <c r="I33" s="34">
        <v>1</v>
      </c>
      <c r="J33" s="36">
        <v>0</v>
      </c>
      <c r="K33" s="163"/>
      <c r="L33" s="163"/>
      <c r="M33" s="163"/>
      <c r="N33" s="35"/>
      <c r="O33" s="34"/>
      <c r="P33" s="36"/>
      <c r="Q33" s="44">
        <v>4</v>
      </c>
      <c r="R33" s="67"/>
    </row>
    <row r="34" spans="1:19" ht="13.2">
      <c r="A34" s="43">
        <v>20</v>
      </c>
      <c r="B34" s="23" t="s">
        <v>46</v>
      </c>
      <c r="C34" s="29" t="s">
        <v>63</v>
      </c>
      <c r="D34" s="44" t="s">
        <v>24</v>
      </c>
      <c r="E34" s="34"/>
      <c r="F34" s="34"/>
      <c r="G34" s="34"/>
      <c r="H34" s="35">
        <v>2</v>
      </c>
      <c r="I34" s="34">
        <v>0</v>
      </c>
      <c r="J34" s="36">
        <v>2</v>
      </c>
      <c r="K34" s="35"/>
      <c r="L34" s="34"/>
      <c r="M34" s="36"/>
      <c r="Q34" s="44">
        <v>4</v>
      </c>
      <c r="R34" s="67"/>
      <c r="S34" s="201"/>
    </row>
    <row r="35" spans="1:19" ht="13.2">
      <c r="A35" s="43">
        <v>21</v>
      </c>
      <c r="B35" s="68" t="s">
        <v>87</v>
      </c>
      <c r="C35" s="29" t="s">
        <v>119</v>
      </c>
      <c r="D35" s="44" t="s">
        <v>84</v>
      </c>
      <c r="E35" s="34"/>
      <c r="F35" s="34"/>
      <c r="G35" s="34"/>
      <c r="H35" s="35">
        <v>2</v>
      </c>
      <c r="I35" s="34">
        <v>1</v>
      </c>
      <c r="J35" s="36">
        <v>0</v>
      </c>
      <c r="K35" s="163"/>
      <c r="L35" s="163"/>
      <c r="M35" s="163"/>
      <c r="N35" s="35"/>
      <c r="O35" s="34"/>
      <c r="P35" s="36"/>
      <c r="Q35" s="44">
        <v>4</v>
      </c>
      <c r="R35" s="61"/>
    </row>
    <row r="36" spans="1:19" ht="13.2">
      <c r="A36" s="43">
        <v>22</v>
      </c>
      <c r="B36" s="23" t="s">
        <v>28</v>
      </c>
      <c r="C36" s="29" t="s">
        <v>61</v>
      </c>
      <c r="D36" s="44" t="s">
        <v>14</v>
      </c>
      <c r="E36" s="34"/>
      <c r="F36" s="34"/>
      <c r="G36" s="34"/>
      <c r="H36" s="35"/>
      <c r="I36" s="34"/>
      <c r="J36" s="34"/>
      <c r="K36" s="35"/>
      <c r="L36" s="34"/>
      <c r="M36" s="36"/>
      <c r="N36" s="35">
        <v>2</v>
      </c>
      <c r="O36" s="34">
        <v>1</v>
      </c>
      <c r="P36" s="36">
        <v>0</v>
      </c>
      <c r="Q36" s="44">
        <v>3</v>
      </c>
      <c r="R36" s="67"/>
    </row>
    <row r="37" spans="1:19">
      <c r="A37" s="43">
        <v>23</v>
      </c>
      <c r="B37" s="159" t="s">
        <v>98</v>
      </c>
      <c r="C37" s="29" t="s">
        <v>120</v>
      </c>
      <c r="D37" s="44" t="s">
        <v>84</v>
      </c>
      <c r="E37" s="35">
        <v>2</v>
      </c>
      <c r="F37" s="34">
        <v>1</v>
      </c>
      <c r="G37" s="36">
        <v>0</v>
      </c>
      <c r="H37" s="163"/>
      <c r="I37" s="163"/>
      <c r="J37" s="163"/>
      <c r="K37" s="35"/>
      <c r="L37" s="34"/>
      <c r="M37" s="36"/>
      <c r="N37" s="163"/>
      <c r="O37" s="160"/>
      <c r="P37" s="160"/>
      <c r="Q37" s="44">
        <v>4</v>
      </c>
      <c r="R37" s="61"/>
    </row>
    <row r="38" spans="1:19" thickBot="1">
      <c r="A38" s="28">
        <v>24</v>
      </c>
      <c r="B38" s="145" t="s">
        <v>107</v>
      </c>
      <c r="C38" s="146" t="s">
        <v>113</v>
      </c>
      <c r="D38" s="30" t="s">
        <v>24</v>
      </c>
      <c r="E38" s="52"/>
      <c r="F38" s="52"/>
      <c r="G38" s="52"/>
      <c r="H38" s="49"/>
      <c r="I38" s="52"/>
      <c r="J38" s="52"/>
      <c r="K38" s="49"/>
      <c r="L38" s="52"/>
      <c r="M38" s="38"/>
      <c r="N38" s="49">
        <v>2</v>
      </c>
      <c r="O38" s="52">
        <v>1</v>
      </c>
      <c r="P38" s="38">
        <v>0</v>
      </c>
      <c r="Q38" s="30">
        <v>4</v>
      </c>
      <c r="R38" s="147"/>
    </row>
    <row r="39" spans="1:19" thickBot="1">
      <c r="A39" s="161" t="s">
        <v>101</v>
      </c>
      <c r="B39" s="148"/>
      <c r="C39" s="149"/>
      <c r="D39" s="17">
        <f>SUM(E39:N39)</f>
        <v>79</v>
      </c>
      <c r="E39" s="45">
        <f>SUM(E8:G9,E15:G38)</f>
        <v>29</v>
      </c>
      <c r="F39" s="45"/>
      <c r="G39" s="45"/>
      <c r="H39" s="45">
        <f>SUM(H8:J9,H15:J38)</f>
        <v>26</v>
      </c>
      <c r="I39" s="45"/>
      <c r="J39" s="45"/>
      <c r="K39" s="45">
        <f>SUM(K8:M9,K15:M38)</f>
        <v>9</v>
      </c>
      <c r="L39" s="45"/>
      <c r="M39" s="45"/>
      <c r="N39" s="45">
        <f>SUM(N8:P9,N15:P38)</f>
        <v>15</v>
      </c>
      <c r="O39" s="45"/>
      <c r="P39" s="45"/>
      <c r="Q39" s="150">
        <f>SUM(Q32:Q38)</f>
        <v>27</v>
      </c>
      <c r="R39" s="151">
        <f>SUM(Q39,Q31,Q25)</f>
        <v>87</v>
      </c>
    </row>
    <row r="40" spans="1:19" thickBot="1">
      <c r="A40" s="33">
        <v>25</v>
      </c>
      <c r="B40" s="191" t="s">
        <v>125</v>
      </c>
      <c r="C40" s="77"/>
      <c r="D40" s="78" t="s">
        <v>84</v>
      </c>
      <c r="E40" s="188"/>
      <c r="F40" s="189"/>
      <c r="G40" s="190">
        <v>2</v>
      </c>
      <c r="H40" s="189"/>
      <c r="I40" s="189"/>
      <c r="J40" s="190">
        <v>2</v>
      </c>
      <c r="K40" s="189"/>
      <c r="L40" s="189"/>
      <c r="M40" s="190">
        <v>2</v>
      </c>
      <c r="N40" s="189"/>
      <c r="O40" s="189"/>
      <c r="P40" s="190">
        <v>2</v>
      </c>
      <c r="Q40" s="78">
        <v>8</v>
      </c>
      <c r="R40" s="80"/>
    </row>
    <row r="41" spans="1:19" thickBot="1">
      <c r="A41" s="132" t="s">
        <v>36</v>
      </c>
      <c r="B41" s="69"/>
      <c r="C41" s="70"/>
      <c r="D41" s="166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72">
        <v>8</v>
      </c>
      <c r="R41" s="168"/>
    </row>
    <row r="42" spans="1:19" thickBot="1">
      <c r="A42" s="75">
        <v>26</v>
      </c>
      <c r="B42" s="76" t="s">
        <v>25</v>
      </c>
      <c r="C42" s="77" t="s">
        <v>67</v>
      </c>
      <c r="D42" s="78" t="s">
        <v>84</v>
      </c>
      <c r="E42" s="172"/>
      <c r="F42" s="172"/>
      <c r="G42" s="173"/>
      <c r="H42" s="172"/>
      <c r="I42" s="172"/>
      <c r="J42" s="173"/>
      <c r="K42" s="172"/>
      <c r="L42" s="172"/>
      <c r="M42" s="173"/>
      <c r="N42" s="172">
        <v>0</v>
      </c>
      <c r="O42" s="79">
        <v>10</v>
      </c>
      <c r="P42" s="173">
        <v>0</v>
      </c>
      <c r="Q42" s="173">
        <v>25</v>
      </c>
      <c r="R42" s="80"/>
    </row>
    <row r="43" spans="1:19" thickBot="1">
      <c r="A43" s="133"/>
      <c r="B43" s="81"/>
      <c r="C43" s="82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72">
        <f>SUM(Q8:Q9,Q15:Q16,Q18:Q20,Q23:Q24,Q26:Q30,Q32:Q38,Q42)</f>
        <v>112</v>
      </c>
      <c r="R43" s="84"/>
    </row>
    <row r="44" spans="1:19" ht="13.2">
      <c r="A44" s="22"/>
      <c r="B44" s="85" t="s">
        <v>95</v>
      </c>
      <c r="C44" s="24"/>
      <c r="D44" s="25"/>
      <c r="E44" s="254">
        <f>SUM(E7:G38)-9</f>
        <v>29</v>
      </c>
      <c r="F44" s="236"/>
      <c r="G44" s="237"/>
      <c r="H44" s="236">
        <f>SUM(H7:J38)</f>
        <v>26</v>
      </c>
      <c r="I44" s="236"/>
      <c r="J44" s="237"/>
      <c r="K44" s="236">
        <f>SUM(K7:M38)</f>
        <v>9</v>
      </c>
      <c r="L44" s="236"/>
      <c r="M44" s="237"/>
      <c r="N44" s="236">
        <v>25</v>
      </c>
      <c r="O44" s="236"/>
      <c r="P44" s="237"/>
      <c r="Q44" s="152">
        <f>SUM(E44:P44)</f>
        <v>89</v>
      </c>
      <c r="R44" s="89"/>
    </row>
    <row r="45" spans="1:19" ht="13.2">
      <c r="A45" s="43"/>
      <c r="B45" s="90" t="s">
        <v>96</v>
      </c>
      <c r="C45" s="29"/>
      <c r="D45" s="44"/>
      <c r="E45" s="238">
        <v>4</v>
      </c>
      <c r="F45" s="239"/>
      <c r="G45" s="240"/>
      <c r="H45" s="241">
        <v>4</v>
      </c>
      <c r="I45" s="239"/>
      <c r="J45" s="240"/>
      <c r="K45" s="241">
        <v>1</v>
      </c>
      <c r="L45" s="239"/>
      <c r="M45" s="240"/>
      <c r="N45" s="238">
        <v>2</v>
      </c>
      <c r="O45" s="239"/>
      <c r="P45" s="240"/>
      <c r="Q45" s="153">
        <f>SUM(E45:P45)</f>
        <v>11</v>
      </c>
      <c r="R45" s="61"/>
    </row>
    <row r="46" spans="1:19" s="5" customFormat="1" ht="13.2">
      <c r="A46" s="59"/>
      <c r="B46" s="94" t="s">
        <v>97</v>
      </c>
      <c r="C46" s="55"/>
      <c r="D46" s="74"/>
      <c r="E46" s="242">
        <v>7</v>
      </c>
      <c r="F46" s="243"/>
      <c r="G46" s="244"/>
      <c r="H46" s="245">
        <v>3</v>
      </c>
      <c r="I46" s="243"/>
      <c r="J46" s="244"/>
      <c r="K46" s="245">
        <v>1</v>
      </c>
      <c r="L46" s="243"/>
      <c r="M46" s="244"/>
      <c r="N46" s="245">
        <v>3</v>
      </c>
      <c r="O46" s="243"/>
      <c r="P46" s="244"/>
      <c r="Q46" s="154">
        <f>SUM(E46:P46)</f>
        <v>14</v>
      </c>
      <c r="R46" s="53"/>
    </row>
    <row r="47" spans="1:19" s="5" customFormat="1" ht="13.5" customHeight="1" thickBot="1">
      <c r="A47" s="98"/>
      <c r="B47" s="99" t="s">
        <v>30</v>
      </c>
      <c r="C47" s="100"/>
      <c r="D47" s="31"/>
      <c r="E47" s="253">
        <v>33</v>
      </c>
      <c r="F47" s="251"/>
      <c r="G47" s="252"/>
      <c r="H47" s="250">
        <v>33</v>
      </c>
      <c r="I47" s="251"/>
      <c r="J47" s="252"/>
      <c r="K47" s="250">
        <v>12</v>
      </c>
      <c r="L47" s="251"/>
      <c r="M47" s="252"/>
      <c r="N47" s="250">
        <v>42</v>
      </c>
      <c r="O47" s="251"/>
      <c r="P47" s="252"/>
      <c r="Q47" s="155">
        <f>SUM(E47:P47)</f>
        <v>120</v>
      </c>
      <c r="R47" s="105"/>
    </row>
    <row r="48" spans="1:19" thickBot="1">
      <c r="A48" s="134"/>
      <c r="B48" s="135"/>
      <c r="C48" s="136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06"/>
    </row>
    <row r="49" spans="1:18" thickBot="1">
      <c r="A49" s="107" t="s">
        <v>37</v>
      </c>
      <c r="B49" s="19"/>
      <c r="C49" s="20"/>
      <c r="D49" s="164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21"/>
      <c r="R49" s="165"/>
    </row>
    <row r="50" spans="1:18" ht="13.2">
      <c r="A50" s="108"/>
      <c r="B50" s="109" t="s">
        <v>38</v>
      </c>
      <c r="C50" s="110"/>
      <c r="D50" s="111"/>
      <c r="E50" s="246">
        <v>0</v>
      </c>
      <c r="F50" s="246"/>
      <c r="G50" s="247"/>
      <c r="H50" s="41"/>
      <c r="I50" s="41"/>
      <c r="J50" s="42"/>
      <c r="K50" s="41"/>
      <c r="L50" s="41"/>
      <c r="M50" s="42"/>
      <c r="N50" s="41"/>
      <c r="O50" s="41"/>
      <c r="P50" s="42"/>
      <c r="Q50" s="42"/>
      <c r="R50" s="112"/>
    </row>
    <row r="51" spans="1:18" thickBot="1">
      <c r="A51" s="113"/>
      <c r="B51" s="99" t="s">
        <v>39</v>
      </c>
      <c r="C51" s="114"/>
      <c r="D51" s="115"/>
      <c r="E51" s="116"/>
      <c r="F51" s="116"/>
      <c r="G51" s="117"/>
      <c r="H51" s="116"/>
      <c r="I51" s="116"/>
      <c r="J51" s="117"/>
      <c r="K51" s="231">
        <v>0</v>
      </c>
      <c r="L51" s="231"/>
      <c r="M51" s="232"/>
      <c r="N51" s="116"/>
      <c r="O51" s="116"/>
      <c r="P51" s="117"/>
      <c r="Q51" s="117"/>
      <c r="R51" s="118"/>
    </row>
    <row r="52" spans="1:18" ht="12.75" customHeight="1" thickBot="1">
      <c r="A52" s="107" t="s">
        <v>40</v>
      </c>
      <c r="B52" s="19"/>
      <c r="C52" s="20"/>
      <c r="D52" s="164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21"/>
      <c r="R52" s="165"/>
    </row>
    <row r="53" spans="1:18" thickBot="1">
      <c r="A53" s="119"/>
      <c r="B53" s="120" t="s">
        <v>45</v>
      </c>
      <c r="C53" s="121"/>
      <c r="D53" s="122"/>
      <c r="E53" s="233"/>
      <c r="F53" s="234"/>
      <c r="G53" s="235"/>
      <c r="H53" s="233">
        <v>0</v>
      </c>
      <c r="I53" s="234"/>
      <c r="J53" s="235"/>
      <c r="K53" s="233"/>
      <c r="L53" s="234"/>
      <c r="M53" s="235"/>
      <c r="N53" s="123"/>
      <c r="O53" s="123"/>
      <c r="P53" s="124"/>
      <c r="Q53" s="122"/>
      <c r="R53" s="125"/>
    </row>
    <row r="54" spans="1:18">
      <c r="A54" s="156"/>
      <c r="B54" s="175" t="s">
        <v>126</v>
      </c>
      <c r="C54" s="15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 ht="49.2">
      <c r="A55" s="156"/>
      <c r="B55" s="228" t="s">
        <v>131</v>
      </c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>
      <c r="A56" s="156"/>
      <c r="B56" s="228"/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3.2">
      <c r="A57" s="156"/>
      <c r="B57" s="163" t="s">
        <v>80</v>
      </c>
      <c r="C57" s="176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13.2">
      <c r="A58" s="156"/>
      <c r="B58" s="163" t="s">
        <v>81</v>
      </c>
      <c r="C58" s="176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13.2">
      <c r="A59" s="156"/>
      <c r="B59" s="163" t="s">
        <v>82</v>
      </c>
      <c r="C59" s="176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2.75" customHeight="1">
      <c r="A60" s="156"/>
      <c r="B60" s="163" t="s">
        <v>85</v>
      </c>
      <c r="C60" s="177"/>
      <c r="D60" s="177"/>
      <c r="E60" s="177"/>
      <c r="F60" s="177"/>
      <c r="G60" s="177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 ht="12.75" customHeight="1">
      <c r="A61" s="156"/>
      <c r="B61" s="163"/>
      <c r="C61" s="177"/>
      <c r="D61" s="177"/>
      <c r="E61" s="177"/>
      <c r="F61" s="177"/>
      <c r="G61" s="177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 ht="13.2">
      <c r="A62" s="156"/>
      <c r="B62" s="176" t="s">
        <v>41</v>
      </c>
      <c r="C62" s="177"/>
      <c r="D62" s="177"/>
      <c r="E62" s="177"/>
      <c r="F62" s="177"/>
      <c r="G62" s="177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 ht="13.2">
      <c r="A63" s="156"/>
      <c r="B63" s="176" t="s">
        <v>77</v>
      </c>
      <c r="C63" s="177"/>
      <c r="D63" s="177"/>
      <c r="E63" s="177"/>
      <c r="F63" s="177"/>
      <c r="G63" s="177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 ht="13.2">
      <c r="A64" s="156"/>
      <c r="B64" s="178" t="s">
        <v>21</v>
      </c>
      <c r="C64" s="177"/>
      <c r="D64" s="177"/>
      <c r="E64" s="177"/>
      <c r="F64" s="177"/>
      <c r="G64" s="177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8" ht="13.2">
      <c r="A65" s="156"/>
      <c r="B65" s="178" t="s">
        <v>23</v>
      </c>
      <c r="C65" s="177"/>
      <c r="D65" s="177"/>
      <c r="E65" s="177"/>
      <c r="F65" s="177"/>
      <c r="G65" s="177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1:18" ht="13.2">
      <c r="A66" s="156"/>
      <c r="B66" s="176" t="s">
        <v>78</v>
      </c>
      <c r="C66" s="177"/>
      <c r="D66" s="177"/>
      <c r="E66" s="177"/>
      <c r="F66" s="177"/>
      <c r="G66" s="177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1:18" ht="13.2">
      <c r="A67" s="156"/>
      <c r="B67" s="178" t="s">
        <v>42</v>
      </c>
      <c r="C67" s="177"/>
      <c r="D67" s="177"/>
      <c r="E67" s="177"/>
      <c r="F67" s="177"/>
      <c r="G67" s="177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1:18" ht="13.2">
      <c r="A68" s="156"/>
      <c r="B68" s="178" t="s">
        <v>46</v>
      </c>
      <c r="C68" s="177"/>
      <c r="D68" s="177"/>
      <c r="E68" s="177"/>
      <c r="F68" s="177"/>
      <c r="G68" s="177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8" ht="13.2">
      <c r="A69" s="156"/>
      <c r="B69" s="176" t="s">
        <v>79</v>
      </c>
      <c r="C69" s="177"/>
      <c r="D69" s="177"/>
      <c r="E69" s="177"/>
      <c r="F69" s="177"/>
      <c r="G69" s="177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1:18" ht="13.2">
      <c r="A70" s="156"/>
      <c r="B70" s="178" t="s">
        <v>102</v>
      </c>
      <c r="C70" s="177"/>
      <c r="D70" s="177"/>
      <c r="E70" s="177"/>
      <c r="F70" s="177"/>
      <c r="G70" s="177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</row>
    <row r="71" spans="1:18" ht="13.2">
      <c r="A71" s="156"/>
      <c r="B71" s="178" t="s">
        <v>107</v>
      </c>
      <c r="C71" s="177"/>
      <c r="D71" s="177"/>
      <c r="E71" s="177"/>
      <c r="F71" s="177"/>
      <c r="G71" s="177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</row>
    <row r="72" spans="1:18" ht="13.2">
      <c r="B72" s="7"/>
      <c r="C72" s="6"/>
      <c r="D72" s="6"/>
      <c r="E72" s="6"/>
      <c r="F72" s="6"/>
      <c r="G72" s="6"/>
    </row>
    <row r="73" spans="1:18" ht="13.2">
      <c r="B73" s="248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</row>
    <row r="74" spans="1:18" ht="14.4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4.4">
      <c r="B75" s="8"/>
      <c r="C75" s="9"/>
      <c r="D75" s="5"/>
      <c r="E75" s="5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t="14.4">
      <c r="B76" s="8"/>
      <c r="C76" s="9"/>
      <c r="D76" s="5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ht="13.2">
      <c r="C77" s="2"/>
    </row>
  </sheetData>
  <mergeCells count="34">
    <mergeCell ref="N2:R2"/>
    <mergeCell ref="N3:R3"/>
    <mergeCell ref="B73:R73"/>
    <mergeCell ref="E50:G50"/>
    <mergeCell ref="K51:M51"/>
    <mergeCell ref="E53:G53"/>
    <mergeCell ref="H53:J53"/>
    <mergeCell ref="K53:M53"/>
    <mergeCell ref="E45:G45"/>
    <mergeCell ref="H45:J45"/>
    <mergeCell ref="K45:M45"/>
    <mergeCell ref="N45:P45"/>
    <mergeCell ref="E47:G47"/>
    <mergeCell ref="H47:J47"/>
    <mergeCell ref="K47:M47"/>
    <mergeCell ref="N47:P47"/>
    <mergeCell ref="E46:G46"/>
    <mergeCell ref="H46:J46"/>
    <mergeCell ref="K46:M46"/>
    <mergeCell ref="N46:P46"/>
    <mergeCell ref="K8:M8"/>
    <mergeCell ref="E44:G44"/>
    <mergeCell ref="H44:J44"/>
    <mergeCell ref="K44:M44"/>
    <mergeCell ref="N44:P44"/>
    <mergeCell ref="S3:U3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4803149606299213" right="0.74803149606299213" top="0.32" bottom="0.62" header="0.3" footer="0.51181102362204722"/>
  <pageSetup scale="75" orientation="portrait" r:id="rId1"/>
  <headerFooter alignWithMargins="0"/>
  <ignoredErrors>
    <ignoredError sqref="A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Üzemeltető_spec</vt:lpstr>
      <vt:lpstr>Épgép_spec</vt:lpstr>
      <vt:lpstr>Épenerg_spec</vt:lpstr>
      <vt:lpstr>Üzemeltető_spec!Nyomtatási_terület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Lola</cp:lastModifiedBy>
  <cp:lastPrinted>2014-09-01T10:54:03Z</cp:lastPrinted>
  <dcterms:created xsi:type="dcterms:W3CDTF">2005-06-01T12:42:51Z</dcterms:created>
  <dcterms:modified xsi:type="dcterms:W3CDTF">2017-08-29T09:43:00Z</dcterms:modified>
</cp:coreProperties>
</file>